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Dl10MW7xbvTJ+sovfdRQ60Zl82xBHVokwzM9YyxEQzCIKDsMS/0kRDx2HeSVmfdkVda46rW4XzLiRA+lOttMw==" workbookSaltValue="UizvSWwX4yD2sRLr+N5BpA==" workbookSpinCount="100000" lockStructure="1"/>
  <bookViews>
    <workbookView xWindow="-15" yWindow="-15" windowWidth="28830" windowHeight="637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<sst xmlns="http://schemas.openxmlformats.org/spreadsheetml/2006/main" count="232" uniqueCount="120">
  <si>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</si>
  <si>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</si>
  <si>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</si>
  <si>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</si>
  <si>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</si>
  <si>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</si>
  <si>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</si>
  <si>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</si>
  <si>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</si>
  <si>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</si>
  <si>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</si>
  <si>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</si>
  <si>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</si>
  <si>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</si>
  <si>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</si>
  <si>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</si>
  <si>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</si>
  <si>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</si>
  <si>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</si>
  <si>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</si>
  <si>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</si>
  <si>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</si>
  <si>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</si>
  <si>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</si>
  <si>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</si>
  <si>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</si>
  <si>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</si>
  <si>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</si>
  <si>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</si>
  <si>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</si>
  <si>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</si>
  <si>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</si>
  <si>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</si>
  <si>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</si>
  <si>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</si>
  <si>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</si>
  <si>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</si>
  <si>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</si>
  <si>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</si>
  <si>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</si>
  <si>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</si>
  <si>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</si>
  <si>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</si>
  <si>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</si>
  <si>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</si>
  <si>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</si>
  <si>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</si>
  <si>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</si>
  <si>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</si>
  <si>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</si>
  <si>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</si>
  <si>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</si>
  <si>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</si>
  <si>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</si>
  <si>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</si>
  <si>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</si>
  <si>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</si>
  <si>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</si>
  <si>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</si>
  <si>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</si>
  <si>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</si>
  <si>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</si>
  <si>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</si>
  <si>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</si>
  <si>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</si>
  <si>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</si>
  <si>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</si>
  <si>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</si>
  <si>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</si>
  <si>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</si>
  <si>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</si>
  <si>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</si>
  <si>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</si>
  <si>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</si>
  <si>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</si>
  <si>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</si>
  <si>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</si>
  <si>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</si>
  <si>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</si>
  <si>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</si>
  <si>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</si>
  <si>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</si>
  <si>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</si>
  <si>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</si>
  <si>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</si>
  <si>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</si>
  <si>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</si>
  <si>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</si>
  <si>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</si>
  <si>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</si>
  <si>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</si>
  <si>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</si>
  <si>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</si>
  <si>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</si>
  <si>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</si>
  <si>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</si>
  <si>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</si>
  <si>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</si>
  <si>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</si>
  <si>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</si>
  <si>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</si>
  <si>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</si>
  <si>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</si>
  <si>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</si>
  <si>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</si>
  <si>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小平町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</si>
  <si>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</si>
  <si>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</si>
  <si>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</si>
  <si>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</si>
  <si>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</si>
  <si>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</si>
  <si>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</si>
  <si>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</si>
  <si>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</si>
  <si>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</si>
  <si>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</si>
  <si>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当町の水道事業会計は使用者の方々からの料金収入の他に、町からの補助金等を受けながら運営しているため経常収支比率はほぼ１００％を維持しております。
　短期的な債務に対する支払い能力を示す指標である流動比率については良好であり、企業債残高対給水収益比率の上昇を抑えるため、平成２７年度から企業債の借入を行わず運営しております。
　また、料金回収率は供給単価と給水原価との関係を表すものであり、平成２６年に給水原価が上がったことにより料金回収率の数字も悪化し、近年は横ばいの状況が続いております。
　施設利用率は１日配水能力に対する１日平均配水量の割合であり毎年５０％程で類似団体平均と比較しても施設の有効活用が図られているとの数字の結果の反面、全国平均を大きく下回っている状況にあるので、今後も漏水対策等有収率の向上に向け取り組んでいきたいと考えております。</t>
    <rPh sb="1" eb="3">
      <t>トウチョウ</t>
    </rPh>
    <rPh sb="4" eb="6">
      <t>スイドウ</t>
    </rPh>
    <rPh sb="6" eb="8">
      <t>ジギョウ</t>
    </rPh>
    <rPh sb="8" eb="10">
      <t>カイケイ</t>
    </rPh>
    <rPh sb="11" eb="14">
      <t>シヨウシャ</t>
    </rPh>
    <rPh sb="15" eb="17">
      <t>カタガタ</t>
    </rPh>
    <rPh sb="20" eb="22">
      <t>リョウキン</t>
    </rPh>
    <rPh sb="22" eb="24">
      <t>シュウニュウ</t>
    </rPh>
    <rPh sb="25" eb="26">
      <t>ホカ</t>
    </rPh>
    <rPh sb="28" eb="29">
      <t>チョウ</t>
    </rPh>
    <rPh sb="32" eb="35">
      <t>ホジョキン</t>
    </rPh>
    <rPh sb="35" eb="36">
      <t>ナド</t>
    </rPh>
    <rPh sb="37" eb="38">
      <t>ウ</t>
    </rPh>
    <rPh sb="42" eb="44">
      <t>ウンエイ</t>
    </rPh>
    <rPh sb="50" eb="52">
      <t>ケイジョウ</t>
    </rPh>
    <rPh sb="52" eb="54">
      <t>シュウシ</t>
    </rPh>
    <rPh sb="54" eb="56">
      <t>ヒリツ</t>
    </rPh>
    <rPh sb="64" eb="66">
      <t>イジ</t>
    </rPh>
    <rPh sb="75" eb="78">
      <t>タンキテキ</t>
    </rPh>
    <rPh sb="79" eb="81">
      <t>サイム</t>
    </rPh>
    <rPh sb="82" eb="83">
      <t>タイ</t>
    </rPh>
    <rPh sb="85" eb="87">
      <t>シハラ</t>
    </rPh>
    <rPh sb="88" eb="90">
      <t>ノウリョク</t>
    </rPh>
    <rPh sb="91" eb="92">
      <t>シメ</t>
    </rPh>
    <rPh sb="93" eb="95">
      <t>シヒョウ</t>
    </rPh>
    <rPh sb="98" eb="100">
      <t>リュウドウ</t>
    </rPh>
    <rPh sb="100" eb="102">
      <t>ヒリツ</t>
    </rPh>
    <rPh sb="107" eb="109">
      <t>リョウコウ</t>
    </rPh>
    <rPh sb="113" eb="115">
      <t>キギョウ</t>
    </rPh>
    <rPh sb="115" eb="116">
      <t>サイ</t>
    </rPh>
    <rPh sb="116" eb="118">
      <t>ザンダカ</t>
    </rPh>
    <rPh sb="118" eb="119">
      <t>タイ</t>
    </rPh>
    <rPh sb="119" eb="121">
      <t>キュウスイ</t>
    </rPh>
    <rPh sb="121" eb="123">
      <t>シュウエキ</t>
    </rPh>
    <rPh sb="123" eb="125">
      <t>ヒリツ</t>
    </rPh>
    <rPh sb="126" eb="128">
      <t>ジョウショウ</t>
    </rPh>
    <rPh sb="129" eb="130">
      <t>オサ</t>
    </rPh>
    <rPh sb="135" eb="137">
      <t>ヘイセイ</t>
    </rPh>
    <rPh sb="139" eb="141">
      <t>ネンド</t>
    </rPh>
    <rPh sb="147" eb="149">
      <t>カリイレ</t>
    </rPh>
    <rPh sb="150" eb="151">
      <t>オコナ</t>
    </rPh>
    <rPh sb="153" eb="155">
      <t>ウンエイ</t>
    </rPh>
    <rPh sb="167" eb="169">
      <t>リョウキン</t>
    </rPh>
    <rPh sb="169" eb="171">
      <t>カイシュウ</t>
    </rPh>
    <rPh sb="171" eb="172">
      <t>リツ</t>
    </rPh>
    <rPh sb="173" eb="175">
      <t>キョウキュウ</t>
    </rPh>
    <rPh sb="175" eb="177">
      <t>タンカ</t>
    </rPh>
    <rPh sb="178" eb="180">
      <t>キュウスイ</t>
    </rPh>
    <rPh sb="180" eb="182">
      <t>ゲンカ</t>
    </rPh>
    <rPh sb="184" eb="186">
      <t>カンケイ</t>
    </rPh>
    <rPh sb="187" eb="188">
      <t>アラワ</t>
    </rPh>
    <rPh sb="195" eb="197">
      <t>ヘイセイ</t>
    </rPh>
    <rPh sb="199" eb="200">
      <t>ネン</t>
    </rPh>
    <rPh sb="201" eb="203">
      <t>キュウスイ</t>
    </rPh>
    <rPh sb="203" eb="205">
      <t>ゲンカ</t>
    </rPh>
    <rPh sb="206" eb="207">
      <t>ア</t>
    </rPh>
    <rPh sb="215" eb="217">
      <t>リョウキン</t>
    </rPh>
    <rPh sb="217" eb="219">
      <t>カイシュウ</t>
    </rPh>
    <rPh sb="219" eb="220">
      <t>リツ</t>
    </rPh>
    <rPh sb="221" eb="223">
      <t>スウジ</t>
    </rPh>
    <rPh sb="224" eb="226">
      <t>アッカ</t>
    </rPh>
    <rPh sb="228" eb="230">
      <t>キンネン</t>
    </rPh>
    <rPh sb="231" eb="232">
      <t>ヨコ</t>
    </rPh>
    <rPh sb="235" eb="237">
      <t>ジョウキョウ</t>
    </rPh>
    <rPh sb="238" eb="239">
      <t>ツヅ</t>
    </rPh>
    <rPh sb="248" eb="250">
      <t>シセツ</t>
    </rPh>
    <rPh sb="250" eb="253">
      <t>リヨウリツ</t>
    </rPh>
    <rPh sb="255" eb="256">
      <t>ニチ</t>
    </rPh>
    <rPh sb="256" eb="258">
      <t>ハイスイ</t>
    </rPh>
    <rPh sb="258" eb="260">
      <t>ノウリョク</t>
    </rPh>
    <rPh sb="261" eb="262">
      <t>タイ</t>
    </rPh>
    <rPh sb="265" eb="266">
      <t>ニチ</t>
    </rPh>
    <rPh sb="266" eb="268">
      <t>ヘイキン</t>
    </rPh>
    <rPh sb="268" eb="270">
      <t>ハイスイ</t>
    </rPh>
    <rPh sb="270" eb="271">
      <t>リョウ</t>
    </rPh>
    <rPh sb="272" eb="274">
      <t>ワリアイ</t>
    </rPh>
    <rPh sb="277" eb="279">
      <t>マイトシ</t>
    </rPh>
    <rPh sb="282" eb="283">
      <t>ホド</t>
    </rPh>
    <rPh sb="284" eb="286">
      <t>ルイジ</t>
    </rPh>
    <rPh sb="286" eb="288">
      <t>ダンタイ</t>
    </rPh>
    <rPh sb="288" eb="290">
      <t>ヘイキン</t>
    </rPh>
    <rPh sb="291" eb="293">
      <t>ヒカク</t>
    </rPh>
    <rPh sb="296" eb="298">
      <t>シセツ</t>
    </rPh>
    <rPh sb="299" eb="301">
      <t>ユウコウ</t>
    </rPh>
    <rPh sb="301" eb="303">
      <t>カツヨウ</t>
    </rPh>
    <rPh sb="304" eb="305">
      <t>ハカ</t>
    </rPh>
    <rPh sb="312" eb="314">
      <t>スウジ</t>
    </rPh>
    <rPh sb="315" eb="317">
      <t>ケッカ</t>
    </rPh>
    <rPh sb="318" eb="320">
      <t>ハンメン</t>
    </rPh>
    <rPh sb="321" eb="323">
      <t>ゼンコク</t>
    </rPh>
    <rPh sb="323" eb="325">
      <t>ヘイキン</t>
    </rPh>
    <rPh sb="326" eb="327">
      <t>オオ</t>
    </rPh>
    <rPh sb="329" eb="331">
      <t>シタマワ</t>
    </rPh>
    <rPh sb="335" eb="337">
      <t>ジョウキョウ</t>
    </rPh>
    <rPh sb="343" eb="345">
      <t>コンゴ</t>
    </rPh>
    <rPh sb="346" eb="348">
      <t>ロウスイ</t>
    </rPh>
    <rPh sb="348" eb="350">
      <t>タイサク</t>
    </rPh>
    <rPh sb="350" eb="351">
      <t>トウ</t>
    </rPh>
    <rPh sb="351" eb="353">
      <t>ユウシュウ</t>
    </rPh>
    <rPh sb="353" eb="354">
      <t>リツ</t>
    </rPh>
    <rPh sb="355" eb="357">
      <t>コウジョウ</t>
    </rPh>
    <rPh sb="358" eb="359">
      <t>ム</t>
    </rPh>
    <rPh sb="360" eb="361">
      <t>ト</t>
    </rPh>
    <rPh sb="362" eb="363">
      <t>ク</t>
    </rPh>
    <rPh sb="370" eb="371">
      <t>カンガ</t>
    </rPh>
    <phoneticPr fontId="4"/>
  </si>
  <si>
    <t>　当町の水道施設は昭和５０年代中頃～後半に整備された施設が多く、有形固定資産減価償却率をみても平成２６年度からの会計制度改正によりさらに上昇しておりますが、法定耐用年数が近づいた施設が多く今後数年のうちに法定耐用年数を経過し管路経年化率も上昇していくこととなります。今後は、管路更新率の計画的かつ平準化した整備が必要になってきます。
　そして人口減少や節水意識の向上により年々有収水量が減ってきているため、今後予定される浄水場の更新や老朽管の更新等も含めて計画的に整備を進める予定です。</t>
    <rPh sb="205" eb="207">
      <t>ヨテイ</t>
    </rPh>
    <rPh sb="214" eb="216">
      <t>コウシン</t>
    </rPh>
    <phoneticPr fontId="16"/>
  </si>
  <si>
    <t>　人口減少や節水意識の向上による有収水量の減、施設等老朽化等による更新事業での経費の増大など水道事業運営は厳しい状態が続きますが、今後も住民の皆さんが安心して使用できるよう、安全・安定給水を行っていきたいと考えております。</t>
    <rPh sb="1" eb="3">
      <t>ジンコウ</t>
    </rPh>
    <rPh sb="3" eb="5">
      <t>ゲンショウ</t>
    </rPh>
    <rPh sb="6" eb="8">
      <t>セッスイ</t>
    </rPh>
    <rPh sb="8" eb="10">
      <t>イシキ</t>
    </rPh>
    <rPh sb="11" eb="13">
      <t>コウジョウ</t>
    </rPh>
    <rPh sb="16" eb="18">
      <t>ユウシュウ</t>
    </rPh>
    <rPh sb="18" eb="20">
      <t>スイリョウ</t>
    </rPh>
    <rPh sb="21" eb="22">
      <t>ゲン</t>
    </rPh>
    <rPh sb="29" eb="30">
      <t>ナド</t>
    </rPh>
    <rPh sb="39" eb="41">
      <t>ケイヒ</t>
    </rPh>
    <rPh sb="42" eb="44">
      <t>ゾウダイ</t>
    </rPh>
    <rPh sb="46" eb="48">
      <t>スイドウ</t>
    </rPh>
    <rPh sb="48" eb="50">
      <t>ジギョウ</t>
    </rPh>
    <rPh sb="50" eb="52">
      <t>ウンエイ</t>
    </rPh>
    <rPh sb="53" eb="54">
      <t>キビ</t>
    </rPh>
    <rPh sb="56" eb="58">
      <t>ジョウタイ</t>
    </rPh>
    <rPh sb="59" eb="60">
      <t>ツヅ</t>
    </rPh>
    <rPh sb="65" eb="67">
      <t>コンゴ</t>
    </rPh>
    <rPh sb="68" eb="70">
      <t>ジュウミン</t>
    </rPh>
    <rPh sb="71" eb="72">
      <t>ミナ</t>
    </rPh>
    <rPh sb="75" eb="77">
      <t>アンシン</t>
    </rPh>
    <rPh sb="79" eb="81">
      <t>シヨウ</t>
    </rPh>
    <rPh sb="87" eb="89">
      <t>アンゼン</t>
    </rPh>
    <rPh sb="90" eb="92">
      <t>アンテイ</t>
    </rPh>
    <rPh sb="92" eb="94">
      <t>キュウスイ</t>
    </rPh>
    <rPh sb="95" eb="96">
      <t>オコナ</t>
    </rPh>
    <rPh sb="103" eb="1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</si>
</sst>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c:v>
                </c:pt>
                <c:pt idx="1">
                  <c:v>0.08</c:v>
                </c:pt>
                <c:pt idx="2">
                  <c:v>0.76</c:v>
                </c:pt>
                <c:pt idx="3">
                  <c:v>0.1</c:v>
                </c:pt>
                <c:pt idx="4">
                  <c:v>0.22</c:v>
                </c:pt>
              </c:numCache>
            </c:numRef>
          </c:val>
          <c:extLst xmlns:c16r2="http://schemas.microsoft.com/office/drawing/2015/06/chart">
            <c:ext xmlns:c16="http://schemas.microsoft.com/office/drawing/2014/chart" uri="{C3380CC4-5D6E-409C-BE32-E72D297353CC}">
              <c16:uniqueId val="{00000000-E5B7-46E8-BD92-A475370C3EA9}"/>
            </c:ext>
          </c:extLst>
        </c:ser>
        <c:dLbls>
          <c:showLegendKey val="0"/>
          <c:showVal val="0"/>
          <c:showCatName val="0"/>
          <c:showSerName val="0"/>
          <c:showPercent val="0"/>
          <c:showBubbleSize val="0"/>
        </c:dLbls>
        <c:gapWidth val="150"/>
        <c:axId val="97732096"/>
        <c:axId val="977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E5B7-46E8-BD92-A475370C3EA9}"/>
            </c:ext>
          </c:extLst>
        </c:ser>
        <c:dLbls>
          <c:showLegendKey val="0"/>
          <c:showVal val="0"/>
          <c:showCatName val="0"/>
          <c:showSerName val="0"/>
          <c:showPercent val="0"/>
          <c:showBubbleSize val="0"/>
        </c:dLbls>
        <c:marker val="1"/>
        <c:smooth val="0"/>
        <c:axId val="97732096"/>
        <c:axId val="97734016"/>
      </c:lineChart>
      <c:dateAx>
        <c:axId val="97732096"/>
        <c:scaling>
          <c:orientation val="minMax"/>
        </c:scaling>
        <c:delete val="1"/>
        <c:axPos val="b"/>
        <c:numFmt formatCode="ge" sourceLinked="1"/>
        <c:majorTickMark val="none"/>
        <c:minorTickMark val="none"/>
        <c:tickLblPos val="none"/>
        <c:crossAx val="97734016"/>
        <c:crosses val="autoZero"/>
        <c:auto val="1"/>
        <c:lblOffset val="100"/>
        <c:baseTimeUnit val="years"/>
      </c:dateAx>
      <c:valAx>
        <c:axId val="977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49.66</c:v>
                </c:pt>
                <c:pt idx="1">
                  <c:v>53.6</c:v>
                </c:pt>
                <c:pt idx="2">
                  <c:v>55.4</c:v>
                </c:pt>
                <c:pt idx="3">
                  <c:v>47.58</c:v>
                </c:pt>
                <c:pt idx="4">
                  <c:v>43.51</c:v>
                </c:pt>
              </c:numCache>
            </c:numRef>
          </c:val>
          <c:extLst xmlns:c16r2="http://schemas.microsoft.com/office/drawing/2015/06/chart">
            <c:ext xmlns:c16="http://schemas.microsoft.com/office/drawing/2014/chart" uri="{C3380CC4-5D6E-409C-BE32-E72D297353CC}">
              <c16:uniqueId val="{00000000-DA6E-4F24-9468-24CCF966A581}"/>
            </c:ext>
          </c:extLst>
        </c:ser>
        <c:dLbls>
          <c:showLegendKey val="0"/>
          <c:showVal val="0"/>
          <c:showCatName val="0"/>
          <c:showSerName val="0"/>
          <c:showPercent val="0"/>
          <c:showBubbleSize val="0"/>
        </c:dLbls>
        <c:gapWidth val="150"/>
        <c:axId val="99743232"/>
        <c:axId val="997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DA6E-4F24-9468-24CCF966A581}"/>
            </c:ext>
          </c:extLst>
        </c:ser>
        <c:dLbls>
          <c:showLegendKey val="0"/>
          <c:showVal val="0"/>
          <c:showCatName val="0"/>
          <c:showSerName val="0"/>
          <c:showPercent val="0"/>
          <c:showBubbleSize val="0"/>
        </c:dLbls>
        <c:marker val="1"/>
        <c:smooth val="0"/>
        <c:axId val="99743232"/>
        <c:axId val="99745152"/>
      </c:lineChart>
      <c:dateAx>
        <c:axId val="99743232"/>
        <c:scaling>
          <c:orientation val="minMax"/>
        </c:scaling>
        <c:delete val="1"/>
        <c:axPos val="b"/>
        <c:numFmt formatCode="ge" sourceLinked="1"/>
        <c:majorTickMark val="none"/>
        <c:minorTickMark val="none"/>
        <c:tickLblPos val="none"/>
        <c:crossAx val="99745152"/>
        <c:crosses val="autoZero"/>
        <c:auto val="1"/>
        <c:lblOffset val="100"/>
        <c:baseTimeUnit val="years"/>
      </c:dateAx>
      <c:valAx>
        <c:axId val="997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72.08</c:v>
                </c:pt>
                <c:pt idx="1">
                  <c:v>66.44</c:v>
                </c:pt>
                <c:pt idx="2">
                  <c:v>64.7</c:v>
                </c:pt>
                <c:pt idx="3">
                  <c:v>75.97</c:v>
                </c:pt>
                <c:pt idx="4">
                  <c:v>80.760000000000005</c:v>
                </c:pt>
              </c:numCache>
            </c:numRef>
          </c:val>
          <c:extLst xmlns:c16r2="http://schemas.microsoft.com/office/drawing/2015/06/chart">
            <c:ext xmlns:c16="http://schemas.microsoft.com/office/drawing/2014/chart" uri="{C3380CC4-5D6E-409C-BE32-E72D297353CC}">
              <c16:uniqueId val="{00000000-28E2-48C8-9045-5D78FC36A996}"/>
            </c:ext>
          </c:extLst>
        </c:ser>
        <c:dLbls>
          <c:showLegendKey val="0"/>
          <c:showVal val="0"/>
          <c:showCatName val="0"/>
          <c:showSerName val="0"/>
          <c:showPercent val="0"/>
          <c:showBubbleSize val="0"/>
        </c:dLbls>
        <c:gapWidth val="150"/>
        <c:axId val="99796864"/>
        <c:axId val="997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28E2-48C8-9045-5D78FC36A996}"/>
            </c:ext>
          </c:extLst>
        </c:ser>
        <c:dLbls>
          <c:showLegendKey val="0"/>
          <c:showVal val="0"/>
          <c:showCatName val="0"/>
          <c:showSerName val="0"/>
          <c:showPercent val="0"/>
          <c:showBubbleSize val="0"/>
        </c:dLbls>
        <c:marker val="1"/>
        <c:smooth val="0"/>
        <c:axId val="99796864"/>
        <c:axId val="99799040"/>
      </c:lineChart>
      <c:dateAx>
        <c:axId val="99796864"/>
        <c:scaling>
          <c:orientation val="minMax"/>
        </c:scaling>
        <c:delete val="1"/>
        <c:axPos val="b"/>
        <c:numFmt formatCode="ge" sourceLinked="1"/>
        <c:majorTickMark val="none"/>
        <c:minorTickMark val="none"/>
        <c:tickLblPos val="none"/>
        <c:crossAx val="99799040"/>
        <c:crosses val="autoZero"/>
        <c:auto val="1"/>
        <c:lblOffset val="100"/>
        <c:baseTimeUnit val="years"/>
      </c:dateAx>
      <c:valAx>
        <c:axId val="99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100.09</c:v>
                </c:pt>
                <c:pt idx="1">
                  <c:v>100.57</c:v>
                </c:pt>
                <c:pt idx="2">
                  <c:v>100.08</c:v>
                </c:pt>
                <c:pt idx="3">
                  <c:v>100.02</c:v>
                </c:pt>
                <c:pt idx="4">
                  <c:v>99.98</c:v>
                </c:pt>
              </c:numCache>
            </c:numRef>
          </c:val>
          <c:extLst xmlns:c16r2="http://schemas.microsoft.com/office/drawing/2015/06/chart">
            <c:ext xmlns:c16="http://schemas.microsoft.com/office/drawing/2014/chart" uri="{C3380CC4-5D6E-409C-BE32-E72D297353CC}">
              <c16:uniqueId val="{00000000-570E-4A50-BAA9-B6EC60EF7CA4}"/>
            </c:ext>
          </c:extLst>
        </c:ser>
        <c:dLbls>
          <c:showLegendKey val="0"/>
          <c:showVal val="0"/>
          <c:showCatName val="0"/>
          <c:showSerName val="0"/>
          <c:showPercent val="0"/>
          <c:showBubbleSize val="0"/>
        </c:dLbls>
        <c:gapWidth val="150"/>
        <c:axId val="97777536"/>
        <c:axId val="977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570E-4A50-BAA9-B6EC60EF7CA4}"/>
            </c:ext>
          </c:extLst>
        </c:ser>
        <c:dLbls>
          <c:showLegendKey val="0"/>
          <c:showVal val="0"/>
          <c:showCatName val="0"/>
          <c:showSerName val="0"/>
          <c:showPercent val="0"/>
          <c:showBubbleSize val="0"/>
        </c:dLbls>
        <c:marker val="1"/>
        <c:smooth val="0"/>
        <c:axId val="97777536"/>
        <c:axId val="97792000"/>
      </c:lineChart>
      <c:dateAx>
        <c:axId val="97777536"/>
        <c:scaling>
          <c:orientation val="minMax"/>
        </c:scaling>
        <c:delete val="1"/>
        <c:axPos val="b"/>
        <c:numFmt formatCode="ge" sourceLinked="1"/>
        <c:majorTickMark val="none"/>
        <c:minorTickMark val="none"/>
        <c:tickLblPos val="none"/>
        <c:crossAx val="97792000"/>
        <c:crosses val="autoZero"/>
        <c:auto val="1"/>
        <c:lblOffset val="100"/>
        <c:baseTimeUnit val="years"/>
      </c:dateAx>
      <c:valAx>
        <c:axId val="9779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47.99</c:v>
                </c:pt>
                <c:pt idx="1">
                  <c:v>68.05</c:v>
                </c:pt>
                <c:pt idx="2">
                  <c:v>68.84</c:v>
                </c:pt>
                <c:pt idx="3">
                  <c:v>70.13</c:v>
                </c:pt>
                <c:pt idx="4">
                  <c:v>70.489999999999995</c:v>
                </c:pt>
              </c:numCache>
            </c:numRef>
          </c:val>
          <c:extLst xmlns:c16r2="http://schemas.microsoft.com/office/drawing/2015/06/chart">
            <c:ext xmlns:c16="http://schemas.microsoft.com/office/drawing/2014/chart" uri="{C3380CC4-5D6E-409C-BE32-E72D297353CC}">
              <c16:uniqueId val="{00000000-E141-4EEA-BF87-06C9B937A9B4}"/>
            </c:ext>
          </c:extLst>
        </c:ser>
        <c:dLbls>
          <c:showLegendKey val="0"/>
          <c:showVal val="0"/>
          <c:showCatName val="0"/>
          <c:showSerName val="0"/>
          <c:showPercent val="0"/>
          <c:showBubbleSize val="0"/>
        </c:dLbls>
        <c:gapWidth val="150"/>
        <c:axId val="97831168"/>
        <c:axId val="978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E141-4EEA-BF87-06C9B937A9B4}"/>
            </c:ext>
          </c:extLst>
        </c:ser>
        <c:dLbls>
          <c:showLegendKey val="0"/>
          <c:showVal val="0"/>
          <c:showCatName val="0"/>
          <c:showSerName val="0"/>
          <c:showPercent val="0"/>
          <c:showBubbleSize val="0"/>
        </c:dLbls>
        <c:marker val="1"/>
        <c:smooth val="0"/>
        <c:axId val="97831168"/>
        <c:axId val="97833344"/>
      </c:lineChart>
      <c:dateAx>
        <c:axId val="97831168"/>
        <c:scaling>
          <c:orientation val="minMax"/>
        </c:scaling>
        <c:delete val="1"/>
        <c:axPos val="b"/>
        <c:numFmt formatCode="ge" sourceLinked="1"/>
        <c:majorTickMark val="none"/>
        <c:minorTickMark val="none"/>
        <c:tickLblPos val="none"/>
        <c:crossAx val="97833344"/>
        <c:crosses val="autoZero"/>
        <c:auto val="1"/>
        <c:lblOffset val="100"/>
        <c:baseTimeUnit val="years"/>
      </c:dateAx>
      <c:valAx>
        <c:axId val="978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93-40C5-9B6C-BAB65D01877E}"/>
            </c:ext>
          </c:extLst>
        </c:ser>
        <c:dLbls>
          <c:showLegendKey val="0"/>
          <c:showVal val="0"/>
          <c:showCatName val="0"/>
          <c:showSerName val="0"/>
          <c:showPercent val="0"/>
          <c:showBubbleSize val="0"/>
        </c:dLbls>
        <c:gapWidth val="150"/>
        <c:axId val="98257536"/>
        <c:axId val="982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EF93-40C5-9B6C-BAB65D01877E}"/>
            </c:ext>
          </c:extLst>
        </c:ser>
        <c:dLbls>
          <c:showLegendKey val="0"/>
          <c:showVal val="0"/>
          <c:showCatName val="0"/>
          <c:showSerName val="0"/>
          <c:showPercent val="0"/>
          <c:showBubbleSize val="0"/>
        </c:dLbls>
        <c:marker val="1"/>
        <c:smooth val="0"/>
        <c:axId val="98257536"/>
        <c:axId val="98272000"/>
      </c:lineChart>
      <c:dateAx>
        <c:axId val="98257536"/>
        <c:scaling>
          <c:orientation val="minMax"/>
        </c:scaling>
        <c:delete val="1"/>
        <c:axPos val="b"/>
        <c:numFmt formatCode="ge" sourceLinked="1"/>
        <c:majorTickMark val="none"/>
        <c:minorTickMark val="none"/>
        <c:tickLblPos val="none"/>
        <c:crossAx val="98272000"/>
        <c:crosses val="autoZero"/>
        <c:auto val="1"/>
        <c:lblOffset val="100"/>
        <c:baseTimeUnit val="years"/>
      </c:dateAx>
      <c:valAx>
        <c:axId val="982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4D-496E-B14A-63672A2A012D}"/>
            </c:ext>
          </c:extLst>
        </c:ser>
        <c:dLbls>
          <c:showLegendKey val="0"/>
          <c:showVal val="0"/>
          <c:showCatName val="0"/>
          <c:showSerName val="0"/>
          <c:showPercent val="0"/>
          <c:showBubbleSize val="0"/>
        </c:dLbls>
        <c:gapWidth val="150"/>
        <c:axId val="98379264"/>
        <c:axId val="983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884D-496E-B14A-63672A2A012D}"/>
            </c:ext>
          </c:extLst>
        </c:ser>
        <c:dLbls>
          <c:showLegendKey val="0"/>
          <c:showVal val="0"/>
          <c:showCatName val="0"/>
          <c:showSerName val="0"/>
          <c:showPercent val="0"/>
          <c:showBubbleSize val="0"/>
        </c:dLbls>
        <c:marker val="1"/>
        <c:smooth val="0"/>
        <c:axId val="98379264"/>
        <c:axId val="98381184"/>
      </c:lineChart>
      <c:dateAx>
        <c:axId val="98379264"/>
        <c:scaling>
          <c:orientation val="minMax"/>
        </c:scaling>
        <c:delete val="1"/>
        <c:axPos val="b"/>
        <c:numFmt formatCode="ge" sourceLinked="1"/>
        <c:majorTickMark val="none"/>
        <c:minorTickMark val="none"/>
        <c:tickLblPos val="none"/>
        <c:crossAx val="98381184"/>
        <c:crosses val="autoZero"/>
        <c:auto val="1"/>
        <c:lblOffset val="100"/>
        <c:baseTimeUnit val="years"/>
      </c:dateAx>
      <c:valAx>
        <c:axId val="9838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1031.23</c:v>
                </c:pt>
                <c:pt idx="1">
                  <c:v>937.14</c:v>
                </c:pt>
                <c:pt idx="2">
                  <c:v>795.46</c:v>
                </c:pt>
                <c:pt idx="3">
                  <c:v>869.29</c:v>
                </c:pt>
                <c:pt idx="4">
                  <c:v>519.72</c:v>
                </c:pt>
              </c:numCache>
            </c:numRef>
          </c:val>
          <c:extLst xmlns:c16r2="http://schemas.microsoft.com/office/drawing/2015/06/chart">
            <c:ext xmlns:c16="http://schemas.microsoft.com/office/drawing/2014/chart" uri="{C3380CC4-5D6E-409C-BE32-E72D297353CC}">
              <c16:uniqueId val="{00000000-4B20-4F61-8DE6-714C3918DB72}"/>
            </c:ext>
          </c:extLst>
        </c:ser>
        <c:dLbls>
          <c:showLegendKey val="0"/>
          <c:showVal val="0"/>
          <c:showCatName val="0"/>
          <c:showSerName val="0"/>
          <c:showPercent val="0"/>
          <c:showBubbleSize val="0"/>
        </c:dLbls>
        <c:gapWidth val="150"/>
        <c:axId val="98416512"/>
        <c:axId val="984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4B20-4F61-8DE6-714C3918DB72}"/>
            </c:ext>
          </c:extLst>
        </c:ser>
        <c:dLbls>
          <c:showLegendKey val="0"/>
          <c:showVal val="0"/>
          <c:showCatName val="0"/>
          <c:showSerName val="0"/>
          <c:showPercent val="0"/>
          <c:showBubbleSize val="0"/>
        </c:dLbls>
        <c:marker val="1"/>
        <c:smooth val="0"/>
        <c:axId val="98416512"/>
        <c:axId val="98422784"/>
      </c:lineChart>
      <c:dateAx>
        <c:axId val="98416512"/>
        <c:scaling>
          <c:orientation val="minMax"/>
        </c:scaling>
        <c:delete val="1"/>
        <c:axPos val="b"/>
        <c:numFmt formatCode="ge" sourceLinked="1"/>
        <c:majorTickMark val="none"/>
        <c:minorTickMark val="none"/>
        <c:tickLblPos val="none"/>
        <c:crossAx val="98422784"/>
        <c:crosses val="autoZero"/>
        <c:auto val="1"/>
        <c:lblOffset val="100"/>
        <c:baseTimeUnit val="years"/>
      </c:dateAx>
      <c:valAx>
        <c:axId val="9842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359.79</c:v>
                </c:pt>
                <c:pt idx="1">
                  <c:v>391.81</c:v>
                </c:pt>
                <c:pt idx="2">
                  <c:v>385</c:v>
                </c:pt>
                <c:pt idx="3">
                  <c:v>372.33</c:v>
                </c:pt>
                <c:pt idx="4">
                  <c:v>362.94</c:v>
                </c:pt>
              </c:numCache>
            </c:numRef>
          </c:val>
          <c:extLst xmlns:c16r2="http://schemas.microsoft.com/office/drawing/2015/06/chart">
            <c:ext xmlns:c16="http://schemas.microsoft.com/office/drawing/2014/chart" uri="{C3380CC4-5D6E-409C-BE32-E72D297353CC}">
              <c16:uniqueId val="{00000000-8583-4FDA-9868-E16299263A3D}"/>
            </c:ext>
          </c:extLst>
        </c:ser>
        <c:dLbls>
          <c:showLegendKey val="0"/>
          <c:showVal val="0"/>
          <c:showCatName val="0"/>
          <c:showSerName val="0"/>
          <c:showPercent val="0"/>
          <c:showBubbleSize val="0"/>
        </c:dLbls>
        <c:gapWidth val="150"/>
        <c:axId val="98531584"/>
        <c:axId val="98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8583-4FDA-9868-E16299263A3D}"/>
            </c:ext>
          </c:extLst>
        </c:ser>
        <c:dLbls>
          <c:showLegendKey val="0"/>
          <c:showVal val="0"/>
          <c:showCatName val="0"/>
          <c:showSerName val="0"/>
          <c:showPercent val="0"/>
          <c:showBubbleSize val="0"/>
        </c:dLbls>
        <c:marker val="1"/>
        <c:smooth val="0"/>
        <c:axId val="98531584"/>
        <c:axId val="98533760"/>
      </c:lineChart>
      <c:dateAx>
        <c:axId val="98531584"/>
        <c:scaling>
          <c:orientation val="minMax"/>
        </c:scaling>
        <c:delete val="1"/>
        <c:axPos val="b"/>
        <c:numFmt formatCode="ge" sourceLinked="1"/>
        <c:majorTickMark val="none"/>
        <c:minorTickMark val="none"/>
        <c:tickLblPos val="none"/>
        <c:crossAx val="98533760"/>
        <c:crosses val="autoZero"/>
        <c:auto val="1"/>
        <c:lblOffset val="100"/>
        <c:baseTimeUnit val="years"/>
      </c:dateAx>
      <c:valAx>
        <c:axId val="9853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75.959999999999994</c:v>
                </c:pt>
                <c:pt idx="1">
                  <c:v>51.39</c:v>
                </c:pt>
                <c:pt idx="2">
                  <c:v>52.69</c:v>
                </c:pt>
                <c:pt idx="3">
                  <c:v>51.19</c:v>
                </c:pt>
                <c:pt idx="4">
                  <c:v>56.28</c:v>
                </c:pt>
              </c:numCache>
            </c:numRef>
          </c:val>
          <c:extLst xmlns:c16r2="http://schemas.microsoft.com/office/drawing/2015/06/chart">
            <c:ext xmlns:c16="http://schemas.microsoft.com/office/drawing/2014/chart" uri="{C3380CC4-5D6E-409C-BE32-E72D297353CC}">
              <c16:uniqueId val="{00000000-848E-4D17-929C-DB2483CC65FE}"/>
            </c:ext>
          </c:extLst>
        </c:ser>
        <c:dLbls>
          <c:showLegendKey val="0"/>
          <c:showVal val="0"/>
          <c:showCatName val="0"/>
          <c:showSerName val="0"/>
          <c:showPercent val="0"/>
          <c:showBubbleSize val="0"/>
        </c:dLbls>
        <c:gapWidth val="150"/>
        <c:axId val="99681024"/>
        <c:axId val="996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848E-4D17-929C-DB2483CC65FE}"/>
            </c:ext>
          </c:extLst>
        </c:ser>
        <c:dLbls>
          <c:showLegendKey val="0"/>
          <c:showVal val="0"/>
          <c:showCatName val="0"/>
          <c:showSerName val="0"/>
          <c:showPercent val="0"/>
          <c:showBubbleSize val="0"/>
        </c:dLbls>
        <c:marker val="1"/>
        <c:smooth val="0"/>
        <c:axId val="99681024"/>
        <c:axId val="99682944"/>
      </c:lineChart>
      <c:dateAx>
        <c:axId val="99681024"/>
        <c:scaling>
          <c:orientation val="minMax"/>
        </c:scaling>
        <c:delete val="1"/>
        <c:axPos val="b"/>
        <c:numFmt formatCode="ge" sourceLinked="1"/>
        <c:majorTickMark val="none"/>
        <c:minorTickMark val="none"/>
        <c:tickLblPos val="none"/>
        <c:crossAx val="99682944"/>
        <c:crosses val="autoZero"/>
        <c:auto val="1"/>
        <c:lblOffset val="100"/>
        <c:baseTimeUnit val="years"/>
      </c:dateAx>
      <c:valAx>
        <c:axId val="99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311.85000000000002</c:v>
                </c:pt>
                <c:pt idx="1">
                  <c:v>446.61</c:v>
                </c:pt>
                <c:pt idx="2">
                  <c:v>427.42</c:v>
                </c:pt>
                <c:pt idx="3">
                  <c:v>438.24</c:v>
                </c:pt>
                <c:pt idx="4">
                  <c:v>404.85</c:v>
                </c:pt>
              </c:numCache>
            </c:numRef>
          </c:val>
          <c:extLst xmlns:c16r2="http://schemas.microsoft.com/office/drawing/2015/06/chart">
            <c:ext xmlns:c16="http://schemas.microsoft.com/office/drawing/2014/chart" uri="{C3380CC4-5D6E-409C-BE32-E72D297353CC}">
              <c16:uniqueId val="{00000000-847F-416C-B3F7-F8A912E5592D}"/>
            </c:ext>
          </c:extLst>
        </c:ser>
        <c:dLbls>
          <c:showLegendKey val="0"/>
          <c:showVal val="0"/>
          <c:showCatName val="0"/>
          <c:showSerName val="0"/>
          <c:showPercent val="0"/>
          <c:showBubbleSize val="0"/>
        </c:dLbls>
        <c:gapWidth val="150"/>
        <c:axId val="99718272"/>
        <c:axId val="997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847F-416C-B3F7-F8A912E5592D}"/>
            </c:ext>
          </c:extLst>
        </c:ser>
        <c:dLbls>
          <c:showLegendKey val="0"/>
          <c:showVal val="0"/>
          <c:showCatName val="0"/>
          <c:showSerName val="0"/>
          <c:showPercent val="0"/>
          <c:showBubbleSize val="0"/>
        </c:dLbls>
        <c:marker val="1"/>
        <c:smooth val="0"/>
        <c:axId val="99718272"/>
        <c:axId val="99720192"/>
      </c:lineChart>
      <c:dateAx>
        <c:axId val="99718272"/>
        <c:scaling>
          <c:orientation val="minMax"/>
        </c:scaling>
        <c:delete val="1"/>
        <c:axPos val="b"/>
        <c:numFmt formatCode="ge" sourceLinked="1"/>
        <c:majorTickMark val="none"/>
        <c:minorTickMark val="none"/>
        <c:tickLblPos val="none"/>
        <c:crossAx val="99720192"/>
        <c:crosses val="autoZero"/>
        <c:auto val="1"/>
        <c:lblOffset val="100"/>
        <c:baseTimeUnit val="years"/>
      </c:dateAx>
      <c:valAx>
        <c:axId val="997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L8" sqref="AL8:AS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北海道　小平町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3216</v>
      </c>
      <c r="AM8" s="59"/>
      <c r="AN8" s="59"/>
      <c r="AO8" s="59"/>
      <c r="AP8" s="59"/>
      <c r="AQ8" s="59"/>
      <c r="AR8" s="59"/>
      <c r="AS8" s="59"/>
      <c r="AT8" s="50">
        <f>データ!$S$6</f>
        <v>627.22</v>
      </c>
      <c r="AU8" s="51"/>
      <c r="AV8" s="51"/>
      <c r="AW8" s="51"/>
      <c r="AX8" s="51"/>
      <c r="AY8" s="51"/>
      <c r="AZ8" s="51"/>
      <c r="BA8" s="51"/>
      <c r="BB8" s="52">
        <f>データ!$T$6</f>
        <v>5.13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77.61</v>
      </c>
      <c r="J10" s="51"/>
      <c r="K10" s="51"/>
      <c r="L10" s="51"/>
      <c r="M10" s="51"/>
      <c r="N10" s="51"/>
      <c r="O10" s="62"/>
      <c r="P10" s="52">
        <f>データ!$P$6</f>
        <v>98.99</v>
      </c>
      <c r="Q10" s="52"/>
      <c r="R10" s="52"/>
      <c r="S10" s="52"/>
      <c r="T10" s="52"/>
      <c r="U10" s="52"/>
      <c r="V10" s="52"/>
      <c r="W10" s="59">
        <f>データ!$Q$6</f>
        <v>4800</v>
      </c>
      <c r="X10" s="59"/>
      <c r="Y10" s="59"/>
      <c r="Z10" s="59"/>
      <c r="AA10" s="59"/>
      <c r="AB10" s="59"/>
      <c r="AC10" s="59"/>
      <c r="AD10" s="2"/>
      <c r="AE10" s="2"/>
      <c r="AF10" s="2"/>
      <c r="AG10" s="2"/>
      <c r="AH10" s="4"/>
      <c r="AI10" s="4"/>
      <c r="AJ10" s="4"/>
      <c r="AK10" s="4"/>
      <c r="AL10" s="59">
        <f>データ!$U$6</f>
        <v>3150</v>
      </c>
      <c r="AM10" s="59"/>
      <c r="AN10" s="59"/>
      <c r="AO10" s="59"/>
      <c r="AP10" s="59"/>
      <c r="AQ10" s="59"/>
      <c r="AR10" s="59"/>
      <c r="AS10" s="59"/>
      <c r="AT10" s="50">
        <f>データ!$V$6</f>
        <v>54.35</v>
      </c>
      <c r="AU10" s="51"/>
      <c r="AV10" s="51"/>
      <c r="AW10" s="51"/>
      <c r="AX10" s="51"/>
      <c r="AY10" s="51"/>
      <c r="AZ10" s="51"/>
      <c r="BA10" s="51"/>
      <c r="BB10" s="52">
        <f>データ!$W$6</f>
        <v>57.96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bHMVRZy8SvUz07271j6U7hJHAQnze+4LSDQS4GB7ebIxpTHf3n/7f0Gl968TVxddK4G+frW6F5B3dRHOzedBg==" saltValue="zzhVm6BpZfAdQcwn4KpsB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14826</v>
      </c>
      <c r="D6" s="33">
        <f t="shared" si="3"/>
        <v>46</v>
      </c>
      <c r="E6" s="33">
        <f t="shared" si="3"/>
        <v>1</v>
      </c>
      <c r="F6" s="33">
        <f t="shared" si="3"/>
        <v>0</v>
      </c>
      <c r="G6" s="33">
        <f t="shared" si="3"/>
        <v>1</v>
      </c>
      <c r="H6" s="33" t="str">
        <f t="shared" si="3"/>
        <v>北海道　小平町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77.61</v>
      </c>
      <c r="P6" s="34">
        <f t="shared" si="3"/>
        <v>98.99</v>
      </c>
      <c r="Q6" s="34">
        <f t="shared" si="3"/>
        <v>4800</v>
      </c>
      <c r="R6" s="34">
        <f t="shared" si="3"/>
        <v>3216</v>
      </c>
      <c r="S6" s="34">
        <f t="shared" si="3"/>
        <v>627.22</v>
      </c>
      <c r="T6" s="34">
        <f t="shared" si="3"/>
        <v>5.13</v>
      </c>
      <c r="U6" s="34">
        <f t="shared" si="3"/>
        <v>3150</v>
      </c>
      <c r="V6" s="34">
        <f t="shared" si="3"/>
        <v>54.35</v>
      </c>
      <c r="W6" s="34">
        <f t="shared" si="3"/>
        <v>57.96</v>
      </c>
      <c r="X6" s="35">
        <f>IF(X7="",NA(),X7)</f>
        <v>100.09</v>
      </c>
      <c r="Y6" s="35">
        <f t="shared" ref="Y6:AG6" si="4">IF(Y7="",NA(),Y7)</f>
        <v>100.57</v>
      </c>
      <c r="Z6" s="35">
        <f t="shared" si="4"/>
        <v>100.08</v>
      </c>
      <c r="AA6" s="35">
        <f t="shared" si="4"/>
        <v>100.02</v>
      </c>
      <c r="AB6" s="35">
        <f t="shared" si="4"/>
        <v>99.98</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1031.23</v>
      </c>
      <c r="AU6" s="35">
        <f t="shared" ref="AU6:BC6" si="6">IF(AU7="",NA(),AU7)</f>
        <v>937.14</v>
      </c>
      <c r="AV6" s="35">
        <f t="shared" si="6"/>
        <v>795.46</v>
      </c>
      <c r="AW6" s="35">
        <f t="shared" si="6"/>
        <v>869.29</v>
      </c>
      <c r="AX6" s="35">
        <f t="shared" si="6"/>
        <v>519.72</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359.79</v>
      </c>
      <c r="BF6" s="35">
        <f t="shared" ref="BF6:BN6" si="7">IF(BF7="",NA(),BF7)</f>
        <v>391.81</v>
      </c>
      <c r="BG6" s="35">
        <f t="shared" si="7"/>
        <v>385</v>
      </c>
      <c r="BH6" s="35">
        <f t="shared" si="7"/>
        <v>372.33</v>
      </c>
      <c r="BI6" s="35">
        <f t="shared" si="7"/>
        <v>362.94</v>
      </c>
      <c r="BJ6" s="35">
        <f t="shared" si="7"/>
        <v>536.9</v>
      </c>
      <c r="BK6" s="35">
        <f t="shared" si="7"/>
        <v>495.43</v>
      </c>
      <c r="BL6" s="35">
        <f t="shared" si="7"/>
        <v>488.5</v>
      </c>
      <c r="BM6" s="35">
        <f t="shared" si="7"/>
        <v>485.75</v>
      </c>
      <c r="BN6" s="35">
        <f t="shared" si="7"/>
        <v>516.34</v>
      </c>
      <c r="BO6" s="34" t="str">
        <f>IF(BO7="","",IF(BO7="-","【-】","【"&amp;SUBSTITUTE(TEXT(BO7,"#,##0.00"),"-","△")&amp;"】"))</f>
        <v>【274.27】</v>
      </c>
      <c r="BP6" s="35">
        <f>IF(BP7="",NA(),BP7)</f>
        <v>75.959999999999994</v>
      </c>
      <c r="BQ6" s="35">
        <f t="shared" ref="BQ6:BY6" si="8">IF(BQ7="",NA(),BQ7)</f>
        <v>51.39</v>
      </c>
      <c r="BR6" s="35">
        <f t="shared" si="8"/>
        <v>52.69</v>
      </c>
      <c r="BS6" s="35">
        <f t="shared" si="8"/>
        <v>51.19</v>
      </c>
      <c r="BT6" s="35">
        <f t="shared" si="8"/>
        <v>56.28</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311.85000000000002</v>
      </c>
      <c r="CB6" s="35">
        <f t="shared" ref="CB6:CJ6" si="9">IF(CB7="",NA(),CB7)</f>
        <v>446.61</v>
      </c>
      <c r="CC6" s="35">
        <f t="shared" si="9"/>
        <v>427.42</v>
      </c>
      <c r="CD6" s="35">
        <f t="shared" si="9"/>
        <v>438.24</v>
      </c>
      <c r="CE6" s="35">
        <f t="shared" si="9"/>
        <v>404.85</v>
      </c>
      <c r="CF6" s="35">
        <f t="shared" si="9"/>
        <v>232.46</v>
      </c>
      <c r="CG6" s="35">
        <f t="shared" si="9"/>
        <v>227.97</v>
      </c>
      <c r="CH6" s="35">
        <f t="shared" si="9"/>
        <v>226.99</v>
      </c>
      <c r="CI6" s="35">
        <f t="shared" si="9"/>
        <v>230.22</v>
      </c>
      <c r="CJ6" s="35">
        <f t="shared" si="9"/>
        <v>228.81</v>
      </c>
      <c r="CK6" s="34" t="str">
        <f>IF(CK7="","",IF(CK7="-","【-】","【"&amp;SUBSTITUTE(TEXT(CK7,"#,##0.00"),"-","△")&amp;"】"))</f>
        <v>【165.71】</v>
      </c>
      <c r="CL6" s="35">
        <f>IF(CL7="",NA(),CL7)</f>
        <v>49.66</v>
      </c>
      <c r="CM6" s="35">
        <f t="shared" ref="CM6:CU6" si="10">IF(CM7="",NA(),CM7)</f>
        <v>53.6</v>
      </c>
      <c r="CN6" s="35">
        <f t="shared" si="10"/>
        <v>55.4</v>
      </c>
      <c r="CO6" s="35">
        <f t="shared" si="10"/>
        <v>47.58</v>
      </c>
      <c r="CP6" s="35">
        <f t="shared" si="10"/>
        <v>43.51</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72.08</v>
      </c>
      <c r="CX6" s="35">
        <f t="shared" ref="CX6:DF6" si="11">IF(CX7="",NA(),CX7)</f>
        <v>66.44</v>
      </c>
      <c r="CY6" s="35">
        <f t="shared" si="11"/>
        <v>64.7</v>
      </c>
      <c r="CZ6" s="35">
        <f t="shared" si="11"/>
        <v>75.97</v>
      </c>
      <c r="DA6" s="35">
        <f t="shared" si="11"/>
        <v>80.760000000000005</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47.99</v>
      </c>
      <c r="DI6" s="35">
        <f t="shared" ref="DI6:DQ6" si="12">IF(DI7="",NA(),DI7)</f>
        <v>68.05</v>
      </c>
      <c r="DJ6" s="35">
        <f t="shared" si="12"/>
        <v>68.84</v>
      </c>
      <c r="DK6" s="35">
        <f t="shared" si="12"/>
        <v>70.13</v>
      </c>
      <c r="DL6" s="35">
        <f t="shared" si="12"/>
        <v>70.489999999999995</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4">
        <f t="shared" ref="DT6:EB6" si="13">IF(DT7="",NA(),DT7)</f>
        <v>0</v>
      </c>
      <c r="DU6" s="34">
        <f t="shared" si="13"/>
        <v>0</v>
      </c>
      <c r="DV6" s="34">
        <f t="shared" si="13"/>
        <v>0</v>
      </c>
      <c r="DW6" s="34">
        <f t="shared" si="13"/>
        <v>0</v>
      </c>
      <c r="DX6" s="35">
        <f t="shared" si="13"/>
        <v>8.18</v>
      </c>
      <c r="DY6" s="35">
        <f t="shared" si="13"/>
        <v>9.64</v>
      </c>
      <c r="DZ6" s="35">
        <f t="shared" si="13"/>
        <v>11.68</v>
      </c>
      <c r="EA6" s="35">
        <f t="shared" si="13"/>
        <v>14.01</v>
      </c>
      <c r="EB6" s="35">
        <f t="shared" si="13"/>
        <v>14.74</v>
      </c>
      <c r="EC6" s="34" t="str">
        <f>IF(EC7="","",IF(EC7="-","【-】","【"&amp;SUBSTITUTE(TEXT(EC7,"#,##0.00"),"-","△")&amp;"】"))</f>
        <v>【15.89】</v>
      </c>
      <c r="ED6" s="35">
        <f>IF(ED7="",NA(),ED7)</f>
        <v>0.3</v>
      </c>
      <c r="EE6" s="35">
        <f t="shared" ref="EE6:EM6" si="14">IF(EE7="",NA(),EE7)</f>
        <v>0.08</v>
      </c>
      <c r="EF6" s="35">
        <f t="shared" si="14"/>
        <v>0.76</v>
      </c>
      <c r="EG6" s="35">
        <f t="shared" si="14"/>
        <v>0.1</v>
      </c>
      <c r="EH6" s="35">
        <f t="shared" si="14"/>
        <v>0.22</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c r="A7" s="28"/>
      <c r="B7" s="37">
        <v>2017</v>
      </c>
      <c r="C7" s="37">
        <v>14826</v>
      </c>
      <c r="D7" s="37">
        <v>46</v>
      </c>
      <c r="E7" s="37">
        <v>1</v>
      </c>
      <c r="F7" s="37">
        <v>0</v>
      </c>
      <c r="G7" s="37">
        <v>1</v>
      </c>
      <c r="H7" s="37" t="s">
        <v>105</v>
      </c>
      <c r="I7" s="37" t="s">
        <v>106</v>
      </c>
      <c r="J7" s="37" t="s">
        <v>107</v>
      </c>
      <c r="K7" s="37" t="s">
        <v>108</v>
      </c>
      <c r="L7" s="37" t="s">
        <v>109</v>
      </c>
      <c r="M7" s="37" t="s">
        <v>110</v>
      </c>
      <c r="N7" s="38" t="s">
        <v>111</v>
      </c>
      <c r="O7" s="38">
        <v>77.61</v>
      </c>
      <c r="P7" s="38">
        <v>98.99</v>
      </c>
      <c r="Q7" s="38">
        <v>4800</v>
      </c>
      <c r="R7" s="38">
        <v>3216</v>
      </c>
      <c r="S7" s="38">
        <v>627.22</v>
      </c>
      <c r="T7" s="38">
        <v>5.13</v>
      </c>
      <c r="U7" s="38">
        <v>3150</v>
      </c>
      <c r="V7" s="38">
        <v>54.35</v>
      </c>
      <c r="W7" s="38">
        <v>57.96</v>
      </c>
      <c r="X7" s="38">
        <v>100.09</v>
      </c>
      <c r="Y7" s="38">
        <v>100.57</v>
      </c>
      <c r="Z7" s="38">
        <v>100.08</v>
      </c>
      <c r="AA7" s="38">
        <v>100.02</v>
      </c>
      <c r="AB7" s="38">
        <v>99.98</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1031.23</v>
      </c>
      <c r="AU7" s="38">
        <v>937.14</v>
      </c>
      <c r="AV7" s="38">
        <v>795.46</v>
      </c>
      <c r="AW7" s="38">
        <v>869.29</v>
      </c>
      <c r="AX7" s="38">
        <v>519.72</v>
      </c>
      <c r="AY7" s="38">
        <v>2098.87</v>
      </c>
      <c r="AZ7" s="38">
        <v>571.29999999999995</v>
      </c>
      <c r="BA7" s="38">
        <v>527.82000000000005</v>
      </c>
      <c r="BB7" s="38">
        <v>477.44</v>
      </c>
      <c r="BC7" s="38">
        <v>445.85</v>
      </c>
      <c r="BD7" s="38">
        <v>264.33999999999997</v>
      </c>
      <c r="BE7" s="38">
        <v>359.79</v>
      </c>
      <c r="BF7" s="38">
        <v>391.81</v>
      </c>
      <c r="BG7" s="38">
        <v>385</v>
      </c>
      <c r="BH7" s="38">
        <v>372.33</v>
      </c>
      <c r="BI7" s="38">
        <v>362.94</v>
      </c>
      <c r="BJ7" s="38">
        <v>536.9</v>
      </c>
      <c r="BK7" s="38">
        <v>495.43</v>
      </c>
      <c r="BL7" s="38">
        <v>488.5</v>
      </c>
      <c r="BM7" s="38">
        <v>485.75</v>
      </c>
      <c r="BN7" s="38">
        <v>516.34</v>
      </c>
      <c r="BO7" s="38">
        <v>274.27</v>
      </c>
      <c r="BP7" s="38">
        <v>75.959999999999994</v>
      </c>
      <c r="BQ7" s="38">
        <v>51.39</v>
      </c>
      <c r="BR7" s="38">
        <v>52.69</v>
      </c>
      <c r="BS7" s="38">
        <v>51.19</v>
      </c>
      <c r="BT7" s="38">
        <v>56.28</v>
      </c>
      <c r="BU7" s="38">
        <v>80.010000000000005</v>
      </c>
      <c r="BV7" s="38">
        <v>81.900000000000006</v>
      </c>
      <c r="BW7" s="38">
        <v>82.42</v>
      </c>
      <c r="BX7" s="38">
        <v>83.59</v>
      </c>
      <c r="BY7" s="38">
        <v>83.27</v>
      </c>
      <c r="BZ7" s="38">
        <v>104.36</v>
      </c>
      <c r="CA7" s="38">
        <v>311.85000000000002</v>
      </c>
      <c r="CB7" s="38">
        <v>446.61</v>
      </c>
      <c r="CC7" s="38">
        <v>427.42</v>
      </c>
      <c r="CD7" s="38">
        <v>438.24</v>
      </c>
      <c r="CE7" s="38">
        <v>404.85</v>
      </c>
      <c r="CF7" s="38">
        <v>232.46</v>
      </c>
      <c r="CG7" s="38">
        <v>227.97</v>
      </c>
      <c r="CH7" s="38">
        <v>226.99</v>
      </c>
      <c r="CI7" s="38">
        <v>230.22</v>
      </c>
      <c r="CJ7" s="38">
        <v>228.81</v>
      </c>
      <c r="CK7" s="38">
        <v>165.71</v>
      </c>
      <c r="CL7" s="38">
        <v>49.66</v>
      </c>
      <c r="CM7" s="38">
        <v>53.6</v>
      </c>
      <c r="CN7" s="38">
        <v>55.4</v>
      </c>
      <c r="CO7" s="38">
        <v>47.58</v>
      </c>
      <c r="CP7" s="38">
        <v>43.51</v>
      </c>
      <c r="CQ7" s="38">
        <v>41.24</v>
      </c>
      <c r="CR7" s="38">
        <v>40.700000000000003</v>
      </c>
      <c r="CS7" s="38">
        <v>39.909999999999997</v>
      </c>
      <c r="CT7" s="38">
        <v>41.09</v>
      </c>
      <c r="CU7" s="38">
        <v>38.979999999999997</v>
      </c>
      <c r="CV7" s="38">
        <v>60.41</v>
      </c>
      <c r="CW7" s="38">
        <v>72.08</v>
      </c>
      <c r="CX7" s="38">
        <v>66.44</v>
      </c>
      <c r="CY7" s="38">
        <v>64.7</v>
      </c>
      <c r="CZ7" s="38">
        <v>75.97</v>
      </c>
      <c r="DA7" s="38">
        <v>80.760000000000005</v>
      </c>
      <c r="DB7" s="38">
        <v>74.900000000000006</v>
      </c>
      <c r="DC7" s="38">
        <v>74.61</v>
      </c>
      <c r="DD7" s="38">
        <v>75.62</v>
      </c>
      <c r="DE7" s="38">
        <v>75.91</v>
      </c>
      <c r="DF7" s="38">
        <v>75.010000000000005</v>
      </c>
      <c r="DG7" s="38">
        <v>89.93</v>
      </c>
      <c r="DH7" s="38">
        <v>47.99</v>
      </c>
      <c r="DI7" s="38">
        <v>68.05</v>
      </c>
      <c r="DJ7" s="38">
        <v>68.84</v>
      </c>
      <c r="DK7" s="38">
        <v>70.13</v>
      </c>
      <c r="DL7" s="38">
        <v>70.489999999999995</v>
      </c>
      <c r="DM7" s="38">
        <v>39.049999999999997</v>
      </c>
      <c r="DN7" s="38">
        <v>50.44</v>
      </c>
      <c r="DO7" s="38">
        <v>51.44</v>
      </c>
      <c r="DP7" s="38">
        <v>52.4</v>
      </c>
      <c r="DQ7" s="38">
        <v>51.89</v>
      </c>
      <c r="DR7" s="38">
        <v>48.12</v>
      </c>
      <c r="DS7" s="38">
        <v>0</v>
      </c>
      <c r="DT7" s="38">
        <v>0</v>
      </c>
      <c r="DU7" s="38">
        <v>0</v>
      </c>
      <c r="DV7" s="38">
        <v>0</v>
      </c>
      <c r="DW7" s="38">
        <v>0</v>
      </c>
      <c r="DX7" s="38">
        <v>8.18</v>
      </c>
      <c r="DY7" s="38">
        <v>9.64</v>
      </c>
      <c r="DZ7" s="38">
        <v>11.68</v>
      </c>
      <c r="EA7" s="38">
        <v>14.01</v>
      </c>
      <c r="EB7" s="38">
        <v>14.74</v>
      </c>
      <c r="EC7" s="38">
        <v>15.89</v>
      </c>
      <c r="ED7" s="38">
        <v>0.3</v>
      </c>
      <c r="EE7" s="38">
        <v>0.08</v>
      </c>
      <c r="EF7" s="38">
        <v>0.76</v>
      </c>
      <c r="EG7" s="38">
        <v>0.1</v>
      </c>
      <c r="EH7" s="38">
        <v>0.22</v>
      </c>
      <c r="EI7" s="38">
        <v>0.23</v>
      </c>
      <c r="EJ7" s="38">
        <v>0.34</v>
      </c>
      <c r="EK7" s="38">
        <v>0.28999999999999998</v>
      </c>
      <c r="EL7" s="38">
        <v>0.41</v>
      </c>
      <c r="EM7" s="38">
        <v>0.4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敏</cp:lastModifiedBy>
  <dcterms:created xsi:type="dcterms:W3CDTF">2018-12-03T08:25:03Z</dcterms:created>
  <dcterms:modified xsi:type="dcterms:W3CDTF">2019-01-18T07:14:34Z</dcterms:modified>
  <cp:category/>
</cp:coreProperties>
</file>