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政係\2-2　決算\財政状況資料集\平成30年度（n-1年度決算）\提出\"/>
    </mc:Choice>
  </mc:AlternateContent>
  <bookViews>
    <workbookView xWindow="0" yWindow="0" windowWidth="28050" windowHeight="12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<sst xmlns="http://schemas.openxmlformats.org/spreadsheetml/2006/main" count="1077" uniqueCount="587">
  <si>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</si>
  <si>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</si>
  <si>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</si>
  <si>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</si>
  <si>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</si>
  <si>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</si>
  <si>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</si>
  <si>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</si>
  <si>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</si>
  <si>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</si>
  <si>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</si>
  <si>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</si>
  <si>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</si>
  <si>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</si>
  <si>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</si>
  <si>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</si>
  <si>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</si>
  <si>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</si>
  <si>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</si>
  <si>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</si>
  <si>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</si>
  <si>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</si>
  <si>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</si>
  <si>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</si>
  <si>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</si>
  <si>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</si>
  <si>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</si>
  <si>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</si>
  <si>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</si>
  <si>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</si>
  <si>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</si>
  <si>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</si>
  <si>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</si>
  <si>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</si>
  <si>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</si>
  <si>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</si>
  <si>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</si>
  <si>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</si>
  <si>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</si>
  <si>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</si>
  <si>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</si>
  <si>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</si>
  <si>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</si>
  <si>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</si>
  <si>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</si>
  <si>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</si>
  <si>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</si>
  <si>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</si>
  <si>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</si>
  <si>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</si>
  <si>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</si>
  <si>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</si>
  <si>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</si>
  <si>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</si>
  <si>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</si>
  <si>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</si>
  <si>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</si>
  <si>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</si>
  <si>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</si>
  <si>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</si>
  <si>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</si>
  <si>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</si>
  <si>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</si>
  <si>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</si>
  <si>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</si>
  <si>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</si>
  <si>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</si>
  <si>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</si>
  <si>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</si>
  <si>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</si>
  <si>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</si>
  <si>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</si>
  <si>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</si>
  <si>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</si>
  <si>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</si>
  <si>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</si>
  <si>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</si>
  <si>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</si>
  <si>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</si>
  <si>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</si>
  <si>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</si>
  <si>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</si>
  <si>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</si>
  <si>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</si>
  <si>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</si>
  <si>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</si>
  <si>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</si>
  <si>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</si>
  <si>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</si>
  <si>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</si>
  <si>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</si>
  <si>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</si>
  <si>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</si>
  <si>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</si>
  <si>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</si>
  <si>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</si>
  <si>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</si>
  <si>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</si>
  <si>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</si>
  <si>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</si>
  <si>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</si>
  <si>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</si>
  <si>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</si>
  <si>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</si>
  <si>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</si>
  <si>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</si>
  <si>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</si>
  <si>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</si>
  <si>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</si>
  <si>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</si>
  <si>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</si>
  <si>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</si>
  <si>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</si>
  <si>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</si>
  <si>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</si>
  <si>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</si>
  <si>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</si>
  <si>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</si>
  <si>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</si>
  <si>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</si>
  <si>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</si>
  <si>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</si>
  <si>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</si>
  <si>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</si>
  <si>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</si>
  <si>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</si>
  <si>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</si>
  <si>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</si>
  <si>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</si>
  <si>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</si>
  <si>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</si>
  <si>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</si>
  <si>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</si>
  <si>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</si>
  <si>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</si>
  <si>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</si>
  <si>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</si>
  <si>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</si>
  <si>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</si>
  <si>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</si>
  <si>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</si>
  <si>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</si>
  <si>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</si>
  <si>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</si>
  <si>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</si>
  <si>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</si>
  <si>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</si>
  <si>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</si>
  <si>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</si>
  <si>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</si>
  <si>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</si>
  <si>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</si>
  <si>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</si>
  <si>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</si>
  <si>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</si>
  <si>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</si>
  <si>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</si>
  <si>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</si>
  <si>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</si>
  <si>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</si>
  <si>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</si>
  <si>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</si>
  <si>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</si>
  <si>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</si>
  <si>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</si>
  <si>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</si>
  <si>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</si>
  <si>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</si>
  <si>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</si>
  <si>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</si>
  <si>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</si>
  <si>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</si>
  <si>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</si>
  <si>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</si>
  <si>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</si>
  <si>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</si>
  <si>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</si>
  <si>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</si>
  <si>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</si>
  <si>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</si>
  <si>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</si>
  <si>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</si>
  <si>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</si>
  <si>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</si>
  <si>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</si>
  <si>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</si>
  <si>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</si>
  <si>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</si>
  <si>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</si>
  <si>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</si>
  <si>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</si>
  <si>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</si>
  <si>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</si>
  <si>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</si>
  <si>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</si>
  <si>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</si>
  <si>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</si>
  <si>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</si>
  <si>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</si>
  <si>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</si>
  <si>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</si>
  <si>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</si>
  <si>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</si>
  <si>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</si>
  <si>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</si>
  <si>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</si>
  <si>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</si>
  <si>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</si>
  <si>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</si>
  <si>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北海道小平町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</si>
  <si>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</si>
  <si>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</si>
  <si>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</si>
  <si>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</si>
  <si>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</si>
  <si>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</si>
  <si>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</si>
  <si>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</si>
  <si>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</si>
  <si>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</si>
  <si>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</si>
  <si>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</si>
  <si>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</si>
  <si>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</si>
  <si>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</si>
  <si>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</si>
  <si>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</si>
  <si>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</si>
  <si>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</si>
  <si>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</si>
  <si>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</si>
  <si>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</si>
  <si>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</si>
  <si>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</si>
  <si>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</si>
  <si>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</si>
  <si>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</si>
  <si>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</si>
  <si>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</si>
  <si>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</si>
  <si>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</si>
  <si>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</si>
  <si>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</si>
  <si>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</si>
  <si>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</si>
  <si>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</si>
  <si>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</si>
  <si>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</si>
  <si>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</si>
  <si>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</si>
  <si>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</si>
  <si>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</si>
  <si>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</si>
  <si>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</si>
  <si>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</si>
  <si>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</si>
  <si>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</si>
  <si>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</si>
  <si>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</si>
  <si>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</si>
  <si>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</si>
  <si>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</si>
  <si>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</si>
  <si>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</si>
  <si>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</si>
  <si>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</si>
  <si>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</si>
  <si>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</si>
  <si>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</si>
  <si>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</si>
  <si>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</si>
  <si>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</si>
  <si>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</si>
  <si>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</si>
  <si>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</si>
  <si>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</si>
  <si>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</si>
  <si>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</si>
  <si>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</si>
  <si>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</si>
  <si>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</si>
  <si>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</si>
  <si>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</si>
  <si>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</si>
  <si>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</si>
  <si>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</si>
  <si>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</si>
  <si>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</si>
  <si>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</si>
  <si>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</si>
  <si>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</si>
  <si>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</si>
  <si>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</si>
  <si>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</si>
  <si>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</si>
  <si>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</si>
  <si>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</si>
  <si>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</si>
  <si>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</si>
  <si>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</si>
  <si>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</si>
  <si>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</si>
  <si>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</si>
  <si>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</si>
  <si>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</si>
  <si>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</si>
  <si>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</si>
  <si>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</si>
  <si>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</si>
  <si>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</si>
  <si>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</si>
  <si>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</si>
  <si>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</si>
  <si>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</si>
  <si>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</si>
  <si>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</si>
  <si>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</si>
  <si>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</si>
  <si>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</si>
  <si>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</si>
  <si>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</si>
  <si>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</si>
  <si>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</si>
  <si>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</si>
  <si>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</si>
  <si>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</si>
  <si>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</si>
  <si>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</si>
  <si>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</si>
  <si>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</si>
  <si>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</si>
  <si>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</si>
  <si>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</si>
  <si>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</si>
  <si>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</si>
  <si>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</si>
  <si>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</si>
  <si>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</si>
  <si>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</si>
  <si>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</si>
  <si>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</si>
  <si>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</si>
  <si>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</si>
  <si>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</si>
  <si>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</si>
  <si>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</si>
  <si>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</si>
  <si>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</si>
  <si>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</si>
  <si>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</si>
  <si>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</si>
  <si>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</si>
  <si>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</si>
  <si>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</si>
  <si>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</si>
  <si>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</si>
  <si>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</si>
  <si>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</si>
  <si>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北海道小平町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</si>
  <si>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</si>
  <si>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</si>
  <si>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</si>
  <si>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</si>
  <si>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</si>
  <si>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</si>
  <si>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</si>
  <si>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</si>
  <si>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</si>
  <si>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</si>
  <si>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</si>
  <si>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</si>
  <si>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</si>
  <si>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</si>
  <si>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</si>
  <si>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</si>
  <si>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</si>
  <si>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</si>
  <si>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</si>
  <si>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</si>
  <si>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</si>
  <si>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</si>
  <si>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</si>
  <si>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</si>
  <si>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</si>
  <si>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</si>
  <si>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</si>
  <si>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</si>
  <si>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</si>
  <si>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</si>
  <si>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</si>
  <si>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</si>
  <si>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</si>
  <si>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</si>
  <si>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</si>
  <si>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</si>
  <si>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</si>
  <si>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</si>
  <si>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</si>
  <si>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</si>
  <si>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</si>
  <si>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</si>
  <si>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</si>
  <si>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</si>
  <si>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</si>
  <si>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</si>
  <si>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</si>
  <si>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</si>
  <si>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</si>
  <si>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</si>
  <si>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</si>
  <si>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</si>
  <si>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</si>
  <si>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</si>
  <si>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</si>
  <si>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</si>
  <si>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</si>
  <si>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</si>
  <si>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</si>
  <si>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</si>
  <si>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</si>
  <si>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</si>
  <si>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</si>
  <si>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</si>
  <si>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</si>
  <si>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</si>
  <si>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</si>
  <si>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</si>
  <si>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</si>
  <si>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</si>
  <si>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</si>
  <si>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</si>
  <si>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</si>
  <si>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</si>
  <si>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</si>
  <si>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</si>
  <si>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</si>
  <si>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</si>
  <si>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</si>
  <si>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</si>
  <si>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</si>
  <si>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</si>
  <si>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</si>
  <si>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</si>
  <si>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</si>
  <si>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</si>
  <si>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</si>
  <si>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</si>
  <si>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</si>
  <si>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</si>
  <si>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</si>
  <si>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</si>
  <si>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</si>
  <si>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</si>
  <si>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</si>
  <si>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</si>
  <si>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</si>
  <si>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</si>
  <si>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</si>
  <si>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</si>
  <si>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</si>
  <si>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</si>
  <si>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</si>
  <si>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</si>
  <si>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</si>
  <si>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</si>
  <si>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</si>
  <si>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</si>
  <si>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</si>
  <si>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</si>
  <si>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</si>
  <si>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</si>
  <si>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</si>
  <si>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</si>
  <si>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</si>
  <si>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</si>
  <si>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</si>
  <si>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</si>
  <si>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</si>
  <si>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</si>
  <si>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</si>
  <si>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</si>
  <si>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</si>
  <si>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</si>
  <si>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</si>
  <si>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</si>
  <si>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</si>
  <si>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</si>
  <si>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</si>
  <si>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</si>
  <si>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</si>
  <si>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</si>
  <si>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</si>
  <si>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</si>
  <si>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</si>
  <si>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</si>
  <si>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</si>
  <si>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</si>
  <si>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</si>
  <si>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</si>
  <si>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</si>
  <si>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</si>
  <si>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</si>
  <si>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</si>
  <si>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</si>
  <si>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</si>
  <si>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</si>
  <si>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</si>
  <si>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</si>
  <si>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</si>
  <si>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</si>
  <si>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</si>
  <si>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</si>
  <si>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</si>
  <si>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</si>
  <si>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</si>
  <si>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</si>
  <si>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</si>
  <si>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</si>
  <si>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</si>
  <si>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</si>
  <si>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</si>
  <si>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</si>
  <si>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</si>
  <si>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</si>
  <si>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</si>
  <si>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</si>
  <si>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</si>
  <si>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</si>
  <si>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</si>
  <si>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</si>
  <si>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</si>
  <si>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</si>
  <si>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</si>
  <si>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</si>
  <si>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</si>
  <si>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</si>
  <si>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</si>
  <si>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</si>
  <si>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</si>
  <si>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</si>
  <si>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</si>
  <si>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</si>
  <si>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</si>
  <si>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</si>
  <si>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</si>
  <si>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</si>
  <si>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</si>
  <si>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</si>
  <si>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t>
  </si>
  <si>
    <t>一般会計</t>
  </si>
  <si>
    <t>水道事業会計</t>
  </si>
  <si>
    <t>介護保険特別会計</t>
  </si>
  <si>
    <t>後期高齢者医療特別会計</t>
  </si>
  <si>
    <t>国民健康保険特別会計</t>
  </si>
  <si>
    <t>介護サービス事業特別会計</t>
  </si>
  <si>
    <t>下水道事業特別会計</t>
  </si>
  <si>
    <t>その他会計（赤字）</t>
  </si>
  <si>
    <t>その他会計（黒字）</t>
  </si>
  <si>
    <t>留萌南部衛生組合</t>
    <rPh sb="0" eb="2">
      <t>ルモイ</t>
    </rPh>
    <rPh sb="2" eb="4">
      <t>ナンブ</t>
    </rPh>
    <rPh sb="4" eb="6">
      <t>エイセイ</t>
    </rPh>
    <rPh sb="6" eb="8">
      <t>クミアイ</t>
    </rPh>
    <phoneticPr fontId="2"/>
  </si>
  <si>
    <t>留萌消防組合</t>
    <rPh sb="0" eb="2">
      <t>ルモイ</t>
    </rPh>
    <rPh sb="2" eb="4">
      <t>ショウボウ</t>
    </rPh>
    <rPh sb="4" eb="6">
      <t>クミアイ</t>
    </rPh>
    <phoneticPr fontId="2"/>
  </si>
  <si>
    <t>株式会社おびら</t>
    <rPh sb="0" eb="4">
      <t>カブシキガイシャ</t>
    </rPh>
    <phoneticPr fontId="2"/>
  </si>
  <si>
    <t>-</t>
    <phoneticPr fontId="2"/>
  </si>
  <si>
    <t>-</t>
    <phoneticPr fontId="2"/>
  </si>
  <si>
    <t>-</t>
    <phoneticPr fontId="2"/>
  </si>
  <si>
    <t>-</t>
    <phoneticPr fontId="2"/>
  </si>
  <si>
    <t>(公共施設整備基金(H29年度末現在))</t>
    <rPh sb="1" eb="3">
      <t>コウキョウ</t>
    </rPh>
    <rPh sb="3" eb="5">
      <t>シセツ</t>
    </rPh>
    <rPh sb="5" eb="7">
      <t>セイビ</t>
    </rPh>
    <rPh sb="7" eb="9">
      <t>キキン</t>
    </rPh>
    <rPh sb="13" eb="16">
      <t>ネンドマツ</t>
    </rPh>
    <rPh sb="16" eb="18">
      <t>ゲンザイ</t>
    </rPh>
    <phoneticPr fontId="11"/>
  </si>
  <si>
    <t>(ふるさと振興基金(H29年度末現在))</t>
    <rPh sb="5" eb="7">
      <t>シンコウ</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</si>
  <si>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</si>
  <si>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(国鉄羽幌線代替輸送確保基金)</t>
    <rPh sb="1" eb="3">
      <t>コクテツ</t>
    </rPh>
    <rPh sb="3" eb="5">
      <t>ハボロ</t>
    </rPh>
    <rPh sb="5" eb="6">
      <t>セン</t>
    </rPh>
    <rPh sb="6" eb="8">
      <t>ダイタイ</t>
    </rPh>
    <rPh sb="8" eb="10">
      <t>ユソウ</t>
    </rPh>
    <rPh sb="10" eb="12">
      <t>カクホ</t>
    </rPh>
    <rPh sb="12" eb="14">
      <t>キキン</t>
    </rPh>
    <phoneticPr fontId="11"/>
  </si>
  <si>
    <t>(過疎地域自立促進特別事業基金)</t>
    <rPh sb="1" eb="3">
      <t>カソ</t>
    </rPh>
    <rPh sb="3" eb="5">
      <t>チイキ</t>
    </rPh>
    <rPh sb="5" eb="7">
      <t>ジリツ</t>
    </rPh>
    <rPh sb="7" eb="9">
      <t>ソクシン</t>
    </rPh>
    <rPh sb="9" eb="11">
      <t>トクベツ</t>
    </rPh>
    <rPh sb="11" eb="13">
      <t>ジギョウ</t>
    </rPh>
    <rPh sb="13" eb="15">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</si>
  <si>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</si>
  <si>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</si>
  <si>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</si>
  <si>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</si>
  <si>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</si>
  <si>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</si>
  <si>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</si>
  <si>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</si>
  <si>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</si>
  <si>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</si>
  <si>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</si>
  <si>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将来負担比率は地方債残高の減少等により、充当可能財源等が将来負担額を上回り、平成２７年度から発生していない。
実質公債費比率は類似団体と比較して高い水準にあるが、当該団体値としては毎年減少しているところである。これは、過去の普通建設事業に伴う起債の償還が終了したこと等によるものであるが、今後も地方債の発行については、事業の必要性や緊急性を十分精査し、起債額の抑制に努める必要がある。</t>
    <rPh sb="0" eb="2">
      <t>ショウライ</t>
    </rPh>
    <rPh sb="2" eb="4">
      <t>フタン</t>
    </rPh>
    <rPh sb="4" eb="6">
      <t>ヒリツ</t>
    </rPh>
    <rPh sb="7" eb="10">
      <t>チホウサイ</t>
    </rPh>
    <rPh sb="10" eb="12">
      <t>ザンダカ</t>
    </rPh>
    <rPh sb="13" eb="15">
      <t>ゲンショウ</t>
    </rPh>
    <rPh sb="15" eb="16">
      <t>ナド</t>
    </rPh>
    <rPh sb="20" eb="22">
      <t>ジュウトウ</t>
    </rPh>
    <rPh sb="22" eb="24">
      <t>カノウ</t>
    </rPh>
    <rPh sb="24" eb="26">
      <t>ザイゲン</t>
    </rPh>
    <rPh sb="26" eb="27">
      <t>ナド</t>
    </rPh>
    <rPh sb="28" eb="30">
      <t>ショウライ</t>
    </rPh>
    <rPh sb="30" eb="32">
      <t>フタン</t>
    </rPh>
    <rPh sb="32" eb="33">
      <t>ガク</t>
    </rPh>
    <rPh sb="34" eb="36">
      <t>ウワマワ</t>
    </rPh>
    <rPh sb="38" eb="40">
      <t>ヘイセイ</t>
    </rPh>
    <rPh sb="42" eb="44">
      <t>ネンド</t>
    </rPh>
    <rPh sb="46" eb="48">
      <t>ハッセイ</t>
    </rPh>
    <rPh sb="55" eb="57">
      <t>ジッシツ</t>
    </rPh>
    <rPh sb="57" eb="60">
      <t>コウサイヒ</t>
    </rPh>
    <rPh sb="60" eb="62">
      <t>ヒリツ</t>
    </rPh>
    <rPh sb="63" eb="65">
      <t>ルイジ</t>
    </rPh>
    <rPh sb="65" eb="67">
      <t>ダンタイ</t>
    </rPh>
    <rPh sb="68" eb="70">
      <t>ヒカク</t>
    </rPh>
    <rPh sb="72" eb="73">
      <t>タカ</t>
    </rPh>
    <rPh sb="74" eb="76">
      <t>スイジュン</t>
    </rPh>
    <rPh sb="81" eb="83">
      <t>トウガイ</t>
    </rPh>
    <rPh sb="83" eb="85">
      <t>ダンタイ</t>
    </rPh>
    <rPh sb="85" eb="86">
      <t>アタイ</t>
    </rPh>
    <rPh sb="90" eb="92">
      <t>マイネン</t>
    </rPh>
    <rPh sb="92" eb="94">
      <t>ゲンショウ</t>
    </rPh>
    <rPh sb="109" eb="111">
      <t>カコ</t>
    </rPh>
    <rPh sb="112" eb="114">
      <t>フツウ</t>
    </rPh>
    <rPh sb="114" eb="116">
      <t>ケンセツ</t>
    </rPh>
    <rPh sb="116" eb="118">
      <t>ジギョウ</t>
    </rPh>
    <rPh sb="119" eb="120">
      <t>トモナ</t>
    </rPh>
    <rPh sb="121" eb="123">
      <t>キサイ</t>
    </rPh>
    <rPh sb="124" eb="126">
      <t>ショウカン</t>
    </rPh>
    <rPh sb="127" eb="129">
      <t>シュウリョウ</t>
    </rPh>
    <rPh sb="133" eb="134">
      <t>ナド</t>
    </rPh>
    <rPh sb="144" eb="146">
      <t>コンゴ</t>
    </rPh>
    <rPh sb="147" eb="150">
      <t>チホウサイ</t>
    </rPh>
    <rPh sb="151" eb="153">
      <t>ハッコウ</t>
    </rPh>
    <rPh sb="159" eb="161">
      <t>ジギョウ</t>
    </rPh>
    <rPh sb="162" eb="165">
      <t>ヒツヨウセイ</t>
    </rPh>
    <rPh sb="166" eb="169">
      <t>キンキュウセイ</t>
    </rPh>
    <rPh sb="170" eb="172">
      <t>ジュウブン</t>
    </rPh>
    <rPh sb="172" eb="174">
      <t>セイサ</t>
    </rPh>
    <rPh sb="176" eb="178">
      <t>キサイ</t>
    </rPh>
    <rPh sb="178" eb="179">
      <t>ガク</t>
    </rPh>
    <rPh sb="180" eb="182">
      <t>ヨクセイ</t>
    </rPh>
    <rPh sb="183" eb="184">
      <t>ツト</t>
    </rPh>
    <rPh sb="186" eb="188">
      <t>ヒツヨウ</t>
    </rPh>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</si>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</sst>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205D-4E98-9ECF-65A4E638C3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226697</c:v>
                </c:pt>
                <c:pt idx="1">
                  <c:v>323319</c:v>
                </c:pt>
                <c:pt idx="2">
                  <c:v>194695</c:v>
                </c:pt>
                <c:pt idx="3">
                  <c:v>257630</c:v>
                </c:pt>
                <c:pt idx="4">
                  <c:v>331556</c:v>
                </c:pt>
              </c:numCache>
            </c:numRef>
          </c:val>
          <c:smooth val="0"/>
          <c:extLst>
            <c:ext xmlns:c16="http://schemas.microsoft.com/office/drawing/2014/chart" uri="{C3380CC4-5D6E-409C-BE32-E72D297353CC}">
              <c16:uniqueId val="{00000001-205D-4E98-9ECF-65A4E638C3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7.98</c:v>
                </c:pt>
                <c:pt idx="1">
                  <c:v>8.6</c:v>
                </c:pt>
                <c:pt idx="2">
                  <c:v>7.97</c:v>
                </c:pt>
                <c:pt idx="3">
                  <c:v>6.48</c:v>
                </c:pt>
                <c:pt idx="4">
                  <c:v>7.72</c:v>
                </c:pt>
              </c:numCache>
            </c:numRef>
          </c:val>
          <c:extLst>
            <c:ext xmlns:c16="http://schemas.microsoft.com/office/drawing/2014/chart" uri="{C3380CC4-5D6E-409C-BE32-E72D297353CC}">
              <c16:uniqueId val="{00000000-7B98-4532-A1A4-76CF8876D0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22.47</c:v>
                </c:pt>
                <c:pt idx="1">
                  <c:v>32.26</c:v>
                </c:pt>
                <c:pt idx="2">
                  <c:v>39.93</c:v>
                </c:pt>
                <c:pt idx="3">
                  <c:v>47.74</c:v>
                </c:pt>
                <c:pt idx="4">
                  <c:v>54.14</c:v>
                </c:pt>
              </c:numCache>
            </c:numRef>
          </c:val>
          <c:extLst>
            <c:ext xmlns:c16="http://schemas.microsoft.com/office/drawing/2014/chart" uri="{C3380CC4-5D6E-409C-BE32-E72D297353CC}">
              <c16:uniqueId val="{00000001-7B98-4532-A1A4-76CF8876D0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6.3</c:v>
                </c:pt>
                <c:pt idx="1">
                  <c:v>1.06</c:v>
                </c:pt>
                <c:pt idx="2">
                  <c:v>1.3</c:v>
                </c:pt>
                <c:pt idx="3">
                  <c:v>-1.65</c:v>
                </c:pt>
                <c:pt idx="4">
                  <c:v>0.96</c:v>
                </c:pt>
              </c:numCache>
            </c:numRef>
          </c:val>
          <c:smooth val="0"/>
          <c:extLst>
            <c:ext xmlns:c16="http://schemas.microsoft.com/office/drawing/2014/chart" uri="{C3380CC4-5D6E-409C-BE32-E72D297353CC}">
              <c16:uniqueId val="{00000002-7B98-4532-A1A4-76CF8876D0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9E-433D-8C69-7295B51B64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9E-433D-8C69-7295B51B64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9E-433D-8C69-7295B51B643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9E-433D-8C69-7295B51B6436}"/>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A9E-433D-8C69-7295B51B643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1.1000000000000001</c:v>
                </c:pt>
                <c:pt idx="2">
                  <c:v>#N/A</c:v>
                </c:pt>
                <c:pt idx="3">
                  <c:v>0.65</c:v>
                </c:pt>
                <c:pt idx="4">
                  <c:v>#N/A</c:v>
                </c:pt>
                <c:pt idx="5">
                  <c:v>0.18</c:v>
                </c:pt>
                <c:pt idx="6">
                  <c:v>#N/A</c:v>
                </c:pt>
                <c:pt idx="7">
                  <c:v>0</c:v>
                </c:pt>
                <c:pt idx="8">
                  <c:v>#N/A</c:v>
                </c:pt>
                <c:pt idx="9">
                  <c:v>0</c:v>
                </c:pt>
              </c:numCache>
            </c:numRef>
          </c:val>
          <c:extLst>
            <c:ext xmlns:c16="http://schemas.microsoft.com/office/drawing/2014/chart" uri="{C3380CC4-5D6E-409C-BE32-E72D297353CC}">
              <c16:uniqueId val="{00000005-BA9E-433D-8C69-7295B51B643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6-BA9E-433D-8C69-7295B51B643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0.43</c:v>
                </c:pt>
                <c:pt idx="4">
                  <c:v>#N/A</c:v>
                </c:pt>
                <c:pt idx="5">
                  <c:v>0.87</c:v>
                </c:pt>
                <c:pt idx="6">
                  <c:v>#N/A</c:v>
                </c:pt>
                <c:pt idx="7">
                  <c:v>0.48</c:v>
                </c:pt>
                <c:pt idx="8">
                  <c:v>#N/A</c:v>
                </c:pt>
                <c:pt idx="9">
                  <c:v>1.08</c:v>
                </c:pt>
              </c:numCache>
            </c:numRef>
          </c:val>
          <c:extLst>
            <c:ext xmlns:c16="http://schemas.microsoft.com/office/drawing/2014/chart" uri="{C3380CC4-5D6E-409C-BE32-E72D297353CC}">
              <c16:uniqueId val="{00000007-BA9E-433D-8C69-7295B51B64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1.99</c:v>
                </c:pt>
                <c:pt idx="2">
                  <c:v>#N/A</c:v>
                </c:pt>
                <c:pt idx="3">
                  <c:v>3.88</c:v>
                </c:pt>
                <c:pt idx="4">
                  <c:v>#N/A</c:v>
                </c:pt>
                <c:pt idx="5">
                  <c:v>3.29</c:v>
                </c:pt>
                <c:pt idx="6">
                  <c:v>#N/A</c:v>
                </c:pt>
                <c:pt idx="7">
                  <c:v>3.88</c:v>
                </c:pt>
                <c:pt idx="8">
                  <c:v>#N/A</c:v>
                </c:pt>
                <c:pt idx="9">
                  <c:v>3.85</c:v>
                </c:pt>
              </c:numCache>
            </c:numRef>
          </c:val>
          <c:extLst>
            <c:ext xmlns:c16="http://schemas.microsoft.com/office/drawing/2014/chart" uri="{C3380CC4-5D6E-409C-BE32-E72D297353CC}">
              <c16:uniqueId val="{00000008-BA9E-433D-8C69-7295B51B64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7.97</c:v>
                </c:pt>
                <c:pt idx="2">
                  <c:v>#N/A</c:v>
                </c:pt>
                <c:pt idx="3">
                  <c:v>8.6</c:v>
                </c:pt>
                <c:pt idx="4">
                  <c:v>#N/A</c:v>
                </c:pt>
                <c:pt idx="5">
                  <c:v>7.96</c:v>
                </c:pt>
                <c:pt idx="6">
                  <c:v>#N/A</c:v>
                </c:pt>
                <c:pt idx="7">
                  <c:v>6.48</c:v>
                </c:pt>
                <c:pt idx="8">
                  <c:v>#N/A</c:v>
                </c:pt>
                <c:pt idx="9">
                  <c:v>7.71</c:v>
                </c:pt>
              </c:numCache>
            </c:numRef>
          </c:val>
          <c:extLst>
            <c:ext xmlns:c16="http://schemas.microsoft.com/office/drawing/2014/chart" uri="{C3380CC4-5D6E-409C-BE32-E72D297353CC}">
              <c16:uniqueId val="{00000009-BA9E-433D-8C69-7295B51B64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629</c:v>
                </c:pt>
                <c:pt idx="5">
                  <c:v>627</c:v>
                </c:pt>
                <c:pt idx="8">
                  <c:v>631</c:v>
                </c:pt>
                <c:pt idx="11">
                  <c:v>605</c:v>
                </c:pt>
                <c:pt idx="14">
                  <c:v>573</c:v>
                </c:pt>
              </c:numCache>
            </c:numRef>
          </c:val>
          <c:extLst>
            <c:ext xmlns:c16="http://schemas.microsoft.com/office/drawing/2014/chart" uri="{C3380CC4-5D6E-409C-BE32-E72D297353CC}">
              <c16:uniqueId val="{00000000-0435-46EE-852A-34AF48AA71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35-46EE-852A-34AF48AA71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8</c:v>
                </c:pt>
                <c:pt idx="6">
                  <c:v>7</c:v>
                </c:pt>
                <c:pt idx="9">
                  <c:v>13</c:v>
                </c:pt>
                <c:pt idx="12">
                  <c:v>6</c:v>
                </c:pt>
              </c:numCache>
            </c:numRef>
          </c:val>
          <c:extLst>
            <c:ext xmlns:c16="http://schemas.microsoft.com/office/drawing/2014/chart" uri="{C3380CC4-5D6E-409C-BE32-E72D297353CC}">
              <c16:uniqueId val="{00000002-0435-46EE-852A-34AF48AA71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14</c:v>
                </c:pt>
                <c:pt idx="6">
                  <c:v>23</c:v>
                </c:pt>
                <c:pt idx="9">
                  <c:v>22</c:v>
                </c:pt>
                <c:pt idx="12">
                  <c:v>31</c:v>
                </c:pt>
              </c:numCache>
            </c:numRef>
          </c:val>
          <c:extLst>
            <c:ext xmlns:c16="http://schemas.microsoft.com/office/drawing/2014/chart" uri="{C3380CC4-5D6E-409C-BE32-E72D297353CC}">
              <c16:uniqueId val="{00000003-0435-46EE-852A-34AF48AA71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189</c:v>
                </c:pt>
                <c:pt idx="3">
                  <c:v>175</c:v>
                </c:pt>
                <c:pt idx="6">
                  <c:v>166</c:v>
                </c:pt>
                <c:pt idx="9">
                  <c:v>136</c:v>
                </c:pt>
                <c:pt idx="12">
                  <c:v>129</c:v>
                </c:pt>
              </c:numCache>
            </c:numRef>
          </c:val>
          <c:extLst>
            <c:ext xmlns:c16="http://schemas.microsoft.com/office/drawing/2014/chart" uri="{C3380CC4-5D6E-409C-BE32-E72D297353CC}">
              <c16:uniqueId val="{00000004-0435-46EE-852A-34AF48AA71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35-46EE-852A-34AF48AA71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35-46EE-852A-34AF48AA71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711</c:v>
                </c:pt>
                <c:pt idx="3">
                  <c:v>709</c:v>
                </c:pt>
                <c:pt idx="6">
                  <c:v>712</c:v>
                </c:pt>
                <c:pt idx="9">
                  <c:v>675</c:v>
                </c:pt>
                <c:pt idx="12">
                  <c:v>618</c:v>
                </c:pt>
              </c:numCache>
            </c:numRef>
          </c:val>
          <c:extLst>
            <c:ext xmlns:c16="http://schemas.microsoft.com/office/drawing/2014/chart" uri="{C3380CC4-5D6E-409C-BE32-E72D297353CC}">
              <c16:uniqueId val="{00000007-0435-46EE-852A-34AF48AA71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293</c:v>
                </c:pt>
                <c:pt idx="2">
                  <c:v>#N/A</c:v>
                </c:pt>
                <c:pt idx="3">
                  <c:v>#N/A</c:v>
                </c:pt>
                <c:pt idx="4">
                  <c:v>279</c:v>
                </c:pt>
                <c:pt idx="5">
                  <c:v>#N/A</c:v>
                </c:pt>
                <c:pt idx="6">
                  <c:v>#N/A</c:v>
                </c:pt>
                <c:pt idx="7">
                  <c:v>277</c:v>
                </c:pt>
                <c:pt idx="8">
                  <c:v>#N/A</c:v>
                </c:pt>
                <c:pt idx="9">
                  <c:v>#N/A</c:v>
                </c:pt>
                <c:pt idx="10">
                  <c:v>241</c:v>
                </c:pt>
                <c:pt idx="11">
                  <c:v>#N/A</c:v>
                </c:pt>
                <c:pt idx="12">
                  <c:v>#N/A</c:v>
                </c:pt>
                <c:pt idx="13">
                  <c:v>211</c:v>
                </c:pt>
                <c:pt idx="14">
                  <c:v>#N/A</c:v>
                </c:pt>
              </c:numCache>
            </c:numRef>
          </c:val>
          <c:smooth val="0"/>
          <c:extLst>
            <c:ext xmlns:c16="http://schemas.microsoft.com/office/drawing/2014/chart" uri="{C3380CC4-5D6E-409C-BE32-E72D297353CC}">
              <c16:uniqueId val="{00000008-0435-46EE-852A-34AF48AA71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4755</c:v>
                </c:pt>
                <c:pt idx="5">
                  <c:v>4505</c:v>
                </c:pt>
                <c:pt idx="8">
                  <c:v>4290</c:v>
                </c:pt>
                <c:pt idx="11">
                  <c:v>4192</c:v>
                </c:pt>
                <c:pt idx="14">
                  <c:v>3930</c:v>
                </c:pt>
              </c:numCache>
            </c:numRef>
          </c:val>
          <c:extLst>
            <c:ext xmlns:c16="http://schemas.microsoft.com/office/drawing/2014/chart" uri="{C3380CC4-5D6E-409C-BE32-E72D297353CC}">
              <c16:uniqueId val="{00000000-EA68-4725-BAC1-D7BF406045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455</c:v>
                </c:pt>
                <c:pt idx="5">
                  <c:v>406</c:v>
                </c:pt>
                <c:pt idx="8">
                  <c:v>357</c:v>
                </c:pt>
                <c:pt idx="11">
                  <c:v>306</c:v>
                </c:pt>
                <c:pt idx="14">
                  <c:v>255</c:v>
                </c:pt>
              </c:numCache>
            </c:numRef>
          </c:val>
          <c:extLst>
            <c:ext xmlns:c16="http://schemas.microsoft.com/office/drawing/2014/chart" uri="{C3380CC4-5D6E-409C-BE32-E72D297353CC}">
              <c16:uniqueId val="{00000001-EA68-4725-BAC1-D7BF406045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2664</c:v>
                </c:pt>
                <c:pt idx="5">
                  <c:v>2912</c:v>
                </c:pt>
                <c:pt idx="8">
                  <c:v>3102</c:v>
                </c:pt>
                <c:pt idx="11">
                  <c:v>3349</c:v>
                </c:pt>
                <c:pt idx="14">
                  <c:v>3499</c:v>
                </c:pt>
              </c:numCache>
            </c:numRef>
          </c:val>
          <c:extLst>
            <c:ext xmlns:c16="http://schemas.microsoft.com/office/drawing/2014/chart" uri="{C3380CC4-5D6E-409C-BE32-E72D297353CC}">
              <c16:uniqueId val="{00000002-EA68-4725-BAC1-D7BF406045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68-4725-BAC1-D7BF406045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68-4725-BAC1-D7BF406045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68-4725-BAC1-D7BF406045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944</c:v>
                </c:pt>
                <c:pt idx="3">
                  <c:v>869</c:v>
                </c:pt>
                <c:pt idx="6">
                  <c:v>816</c:v>
                </c:pt>
                <c:pt idx="9">
                  <c:v>787</c:v>
                </c:pt>
                <c:pt idx="12">
                  <c:v>734</c:v>
                </c:pt>
              </c:numCache>
            </c:numRef>
          </c:val>
          <c:extLst>
            <c:ext xmlns:c16="http://schemas.microsoft.com/office/drawing/2014/chart" uri="{C3380CC4-5D6E-409C-BE32-E72D297353CC}">
              <c16:uniqueId val="{00000006-EA68-4725-BAC1-D7BF406045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346</c:v>
                </c:pt>
                <c:pt idx="3">
                  <c:v>332</c:v>
                </c:pt>
                <c:pt idx="6">
                  <c:v>310</c:v>
                </c:pt>
                <c:pt idx="9">
                  <c:v>289</c:v>
                </c:pt>
                <c:pt idx="12">
                  <c:v>258</c:v>
                </c:pt>
              </c:numCache>
            </c:numRef>
          </c:val>
          <c:extLst>
            <c:ext xmlns:c16="http://schemas.microsoft.com/office/drawing/2014/chart" uri="{C3380CC4-5D6E-409C-BE32-E72D297353CC}">
              <c16:uniqueId val="{00000007-EA68-4725-BAC1-D7BF406045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1631</c:v>
                </c:pt>
                <c:pt idx="3">
                  <c:v>1535</c:v>
                </c:pt>
                <c:pt idx="6">
                  <c:v>1442</c:v>
                </c:pt>
                <c:pt idx="9">
                  <c:v>1336</c:v>
                </c:pt>
                <c:pt idx="12">
                  <c:v>1219</c:v>
                </c:pt>
              </c:numCache>
            </c:numRef>
          </c:val>
          <c:extLst>
            <c:ext xmlns:c16="http://schemas.microsoft.com/office/drawing/2014/chart" uri="{C3380CC4-5D6E-409C-BE32-E72D297353CC}">
              <c16:uniqueId val="{00000008-EA68-4725-BAC1-D7BF406045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c:v>
                </c:pt>
                <c:pt idx="3">
                  <c:v>49</c:v>
                </c:pt>
                <c:pt idx="6">
                  <c:v>35</c:v>
                </c:pt>
                <c:pt idx="9">
                  <c:v>30</c:v>
                </c:pt>
                <c:pt idx="12">
                  <c:v>26</c:v>
                </c:pt>
              </c:numCache>
            </c:numRef>
          </c:val>
          <c:extLst>
            <c:ext xmlns:c16="http://schemas.microsoft.com/office/drawing/2014/chart" uri="{C3380CC4-5D6E-409C-BE32-E72D297353CC}">
              <c16:uniqueId val="{00000009-EA68-4725-BAC1-D7BF406045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5288</c:v>
                </c:pt>
                <c:pt idx="3">
                  <c:v>5346</c:v>
                </c:pt>
                <c:pt idx="6">
                  <c:v>5061</c:v>
                </c:pt>
                <c:pt idx="9">
                  <c:v>4798</c:v>
                </c:pt>
                <c:pt idx="12">
                  <c:v>4858</c:v>
                </c:pt>
              </c:numCache>
            </c:numRef>
          </c:val>
          <c:extLst>
            <c:ext xmlns:c16="http://schemas.microsoft.com/office/drawing/2014/chart" uri="{C3380CC4-5D6E-409C-BE32-E72D297353CC}">
              <c16:uniqueId val="{0000000A-EA68-4725-BAC1-D7BF406045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390</c:v>
                </c:pt>
                <c:pt idx="2">
                  <c:v>#N/A</c:v>
                </c:pt>
                <c:pt idx="3">
                  <c:v>#N/A</c:v>
                </c:pt>
                <c:pt idx="4">
                  <c:v>307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68-4725-BAC1-D7BF406045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1173</c:v>
                </c:pt>
                <c:pt idx="1">
                  <c:v>1373</c:v>
                </c:pt>
                <c:pt idx="2">
                  <c:v>1493</c:v>
                </c:pt>
              </c:numCache>
            </c:numRef>
          </c:val>
          <c:extLst>
            <c:ext xmlns:c16="http://schemas.microsoft.com/office/drawing/2014/chart" uri="{C3380CC4-5D6E-409C-BE32-E72D297353CC}">
              <c16:uniqueId val="{00000000-6AEA-4AB7-8208-6C12A70F25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219</c:v>
                </c:pt>
                <c:pt idx="1">
                  <c:v>218</c:v>
                </c:pt>
                <c:pt idx="2">
                  <c:v>216</c:v>
                </c:pt>
              </c:numCache>
            </c:numRef>
          </c:val>
          <c:extLst>
            <c:ext xmlns:c16="http://schemas.microsoft.com/office/drawing/2014/chart" uri="{C3380CC4-5D6E-409C-BE32-E72D297353CC}">
              <c16:uniqueId val="{00000001-6AEA-4AB7-8208-6C12A70F25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1740</c:v>
                </c:pt>
                <c:pt idx="1">
                  <c:v>1777</c:v>
                </c:pt>
                <c:pt idx="2">
                  <c:v>1812</c:v>
                </c:pt>
              </c:numCache>
            </c:numRef>
          </c:val>
          <c:extLst>
            <c:ext xmlns:c16="http://schemas.microsoft.com/office/drawing/2014/chart" uri="{C3380CC4-5D6E-409C-BE32-E72D297353CC}">
              <c16:uniqueId val="{00000002-6AEA-4AB7-8208-6C12A70F25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{87B34A7E-3B9C-465C-A0C4-768900415FB7}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78A-46D9-A5C3-3949375FF3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{7D02D1D8-795B-4552-88F1-1544426A00B4}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8A-46D9-A5C3-3949375FF3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{FFA4F4DF-9092-46C9-ACB2-419C2E88840A}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8A-46D9-A5C3-3949375FF3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{EDF32DAC-8956-439C-B4EF-9EDD1561351A}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8A-46D9-A5C3-3949375FF3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{4C3896CD-AF96-4729-A9F3-4774C91BCE3A}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8A-46D9-A5C3-3949375FF3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{DE099396-77B2-40E1-8B85-5B70EB3F1CB3}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78A-46D9-A5C3-3949375FF37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{48590885-087B-4985-8D7D-203E130B1509}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78A-46D9-A5C3-3949375FF37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{D96D2732-5EAE-4377-B608-17D57E515415}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78A-46D9-A5C3-3949375FF37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{AA1CE130-AA93-402D-B164-E6E605687D41}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78A-46D9-A5C3-3949375FF3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78A-46D9-A5C3-3949375FF3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{0C1EC77F-A4A4-4CF6-8007-8D5B3B595360}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78A-46D9-A5C3-3949375FF3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{66695A4D-64D2-455B-B128-D663FD498326}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8A-46D9-A5C3-3949375FF3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{31B000D1-0837-4F77-9893-1B4466872CC9}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8A-46D9-A5C3-3949375FF3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{DBB9F7A3-9D16-4FA8-A553-AA6CB7D7A803}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8A-46D9-A5C3-3949375FF3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{065BF005-1AD9-4A85-979C-5BDDA477D3B5}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8A-46D9-A5C3-3949375FF3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{6CE81020-AEA1-4428-8E68-867F014CDD77}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78A-46D9-A5C3-3949375FF37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{25D21EFC-0B01-49EA-AAE6-987F975BDDC5}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78A-46D9-A5C3-3949375FF37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{E04DCA88-DD50-4A8F-B40C-037B3C72C285}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78A-46D9-A5C3-3949375FF37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{5EE24F45-00BA-4BD6-8893-3FB0FB68F9AA}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78A-46D9-A5C3-3949375FF3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278A-46D9-A5C3-3949375FF37B}"/>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{CA6106B7-8C2F-4487-BBC5-7972050B835D}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000-4527-BB84-58AA219070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{E5936571-2344-4628-B4ED-00DC8B1C7222}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00-4527-BB84-58AA219070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{8BFE5B5C-4B2B-4F82-9FCC-E93D3F2F496F}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00-4527-BB84-58AA219070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{64B1BC7B-80DF-4AC8-A94B-6D4E4F6719FE}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00-4527-BB84-58AA219070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{78272526-0C1E-4BB0-9CFD-7AECDC615570}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00-4527-BB84-58AA219070F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{B4B71961-2CEB-4E17-B396-C9BC1E7B9E2A}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000-4527-BB84-58AA219070F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{098786FA-8B3F-43BA-98C2-CCD5252B4E39}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000-4527-BB84-58AA219070F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{B69D5FF1-5106-4BED-8669-92522E3AB3F7}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000-4527-BB84-58AA219070F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{4B5F8816-481F-434C-BE3D-98E2B1EABAED}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000-4527-BB84-58AA219070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c:v>
                </c:pt>
                <c:pt idx="16">
                  <c:v>11.8</c:v>
                </c:pt>
                <c:pt idx="24">
                  <c:v>11.4</c:v>
                </c:pt>
                <c:pt idx="32">
                  <c:v>10.4</c:v>
                </c:pt>
              </c:numCache>
            </c:numRef>
          </c:xVal>
          <c:yVal>
            <c:numRef>
              <c:f>公会計指標分析・財政指標組合せ分析表!$BP$73:$DC$73</c:f>
              <c:numCache>
                <c:formatCode>#,##0.0;"▲ "#,##0.0</c:formatCode>
                <c:ptCount val="40"/>
                <c:pt idx="0">
                  <c:v>15.5</c:v>
                </c:pt>
                <c:pt idx="8">
                  <c:v>13.3</c:v>
                </c:pt>
              </c:numCache>
            </c:numRef>
          </c:yVal>
          <c:smooth val="0"/>
          <c:extLst>
            <c:ext xmlns:c16="http://schemas.microsoft.com/office/drawing/2014/chart" uri="{C3380CC4-5D6E-409C-BE32-E72D297353CC}">
              <c16:uniqueId val="{00000009-4000-4527-BB84-58AA219070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{C958C9C4-F8A1-40EA-B27F-20BC0F32A9DE}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000-4527-BB84-58AA219070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{028A1882-2B9F-4188-B0AB-16C957CDB735}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00-4527-BB84-58AA219070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{A04ADC89-3547-49E1-A57F-417A7E6146A3}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00-4527-BB84-58AA219070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{2D471986-65D5-4BF9-9F2F-1AB755E3EBB2}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00-4527-BB84-58AA219070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{59178A84-F670-4E26-8E6D-4FC61CE1D40B}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00-4527-BB84-58AA219070F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{F17DD00B-60D5-460B-9BED-377EC2E9B8E6}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000-4527-BB84-58AA219070F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{7FE7DC2D-D1DF-4DCA-8763-1F9F03A94DF5}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000-4527-BB84-58AA219070F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{74969167-0E43-4090-A0AE-1A8BEE18A517}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000-4527-BB84-58AA219070F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{F901815C-5AC9-4F0C-A6A4-8DE9B291C28C}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000-4527-BB84-58AA219070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00-4527-BB84-58AA219070FA}"/>
            </c:ext>
          </c:extLst>
        </c:ser>
        <c:dLbls>
          <c:showLegendKey val="0"/>
          <c:showVal val="1"/>
          <c:showCatName val="0"/>
          <c:showSerName val="0"/>
          <c:showPercent val="0"/>
          <c:showBubbleSize val="0"/>
        </c:dLbls>
        <c:axId val="84219776"/>
        <c:axId val="84234240"/>
      </c:scatterChart>
      <c:valAx>
        <c:axId val="84219776"/>
        <c:scaling>
          <c:orientation val="minMax"/>
          <c:max val="13.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元利償還金については、過去に実施した大型の公共施設建設事業に係る既往債の償還が多額であったが、起債の償還は既にピークを過ぎており、今後も減少していくことが予想される。　　</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また、一部事務組合への負担のほかは、その他の項目について減少していく見込みであることから、今後も財政状況等を勘案し、繰上償還</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が可能なものは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実施</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を検討</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して、分子構造の縮小に努める。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将来負担額は、確実に減少しており、充当可能な基金の増額と相まって、実質公債費比率同様に将来負担比率の分子はさらに減少が見込まれる。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北海道小平町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積み立てで例年多額となるのは財政調整基金と公共施設整備基金であり、平成２９年度は合計１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が、取り崩しで多額となるのは国鉄羽幌線代替輸送確保基金であり、町民の足である民間バス会社への補助他に充当するため２千９百万円を取り崩した。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・公共施設整備基金は将来の施設整備のための資金として積み立てを継続する予定である。また、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国鉄羽幌線代替輸送確保基金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、基金の性格上、早期に取り崩しが終了するよう継続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実施する予定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・公共施設整備基金：公共の用に供する施設の整備に要する経費の財源とするため。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・ふるさと振興基金：当町における歴史、伝統、文化、産業、観光等を活かした地域づくりを推進するため。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歳計剰余金見込額の一部の５千万円を積み立てたことによる増加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国鉄羽幌線代替輸送確保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生活路線バスの維持補助や車両更新補助他のため、２千９百万円を取り崩したことによる減少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・公共施設整備基金：施設の整備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の一部とするため、他の基金に優先して積み立てを継続する予定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国鉄羽幌線代替輸送確保基金：生活路線バスの維持補助のため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を継続する予定</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億２千万円積み立てたことによる増加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・災害への備え等のため、１８億円（平成２９年度末残高の２０％増）程度を目標に積み立てることとしているが、近年、新年度予算編成時に財源不足の恐れがあるため、今後は減少する可能性がある。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・償還のため１８４万円を取り崩したことによる減少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・デジタルテレビ中継局整備に係る償還のため、平成３３年度まで償還を継続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3,172
627.22
4,480,407
4,253,921
212,786
2,757,725
4,857,524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庁舎、学校施設、消防施設等における償却年数の経過に伴う減価償却累計額の増加が要因となり、類似団体と比較し高い水準となっている。今後は修繕及び改修費用等の増加が見込まれることから、事務事業の見直しや事務の効率化を図り、健全な財政運営に努める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8" name="直線コネクタ 67"/>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9"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0" name="直線コネクタ 69"/>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1"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2" name="直線コネクタ 71"/>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3"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4" name="フローチャート: 判断 73"/>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5" name="フローチャート: 判断 74"/>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6" name="フローチャート: 判断 75"/>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124037</xdr:rowOff>
    </xdr:from>
    <xdr:to>
      <xdr:col>19</xdr:col>
      <xdr:colOff>187325</xdr:colOff>
      <xdr:row>28</xdr:row>
      <xdr:rowOff>54187</xdr:rowOff>
    </xdr:to>
    <xdr:sp macro="" textlink="">
      <xdr:nvSpPr>
        <xdr:cNvPr id="82" name="楕円 81"/>
        <xdr:cNvSpPr/>
      </xdr:nvSpPr>
      <xdr:spPr>
        <a:xfrm>
          <a:off x="40005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104157</xdr:rowOff>
    </xdr:from>
    <xdr:ext cx="405111" cy="259045"/>
    <xdr:sp macro="" textlink="">
      <xdr:nvSpPr>
        <xdr:cNvPr id="83"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70714</xdr:rowOff>
    </xdr:from>
    <xdr:ext cx="405111" cy="259045"/>
    <xdr:sp macro="" textlink="">
      <xdr:nvSpPr>
        <xdr:cNvPr id="85" name="n_1mainValue有形固定資産減価償却率"/>
        <xdr:cNvSpPr txBox="1"/>
      </xdr:nvSpPr>
      <xdr:spPr>
        <a:xfrm>
          <a:off x="3836044" y="529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債務償還可能年数は、類似団体平均値とほぼ同様の</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地方債残高は着実に減少しているところであり、今後においても借入額の抑制と年度間の平準化を図り、健全な財政運営を行っていく必要がある。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6" name="直線コネクタ 115"/>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9"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0" name="直線コネクタ 119"/>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1"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2" name="フローチャート: 判断 121"/>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93889</xdr:rowOff>
    </xdr:from>
    <xdr:to>
      <xdr:col>76</xdr:col>
      <xdr:colOff>73025</xdr:colOff>
      <xdr:row>33</xdr:row>
      <xdr:rowOff>24039</xdr:rowOff>
    </xdr:to>
    <xdr:sp macro="" textlink="">
      <xdr:nvSpPr>
        <xdr:cNvPr id="128" name="楕円 127"/>
        <xdr:cNvSpPr/>
      </xdr:nvSpPr>
      <xdr:spPr>
        <a:xfrm>
          <a:off x="147447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116766</xdr:rowOff>
    </xdr:from>
    <xdr:ext cx="340478" cy="259045"/>
    <xdr:sp macro="" textlink="">
      <xdr:nvSpPr>
        <xdr:cNvPr id="129" name="債務償還可能年数該当値テキスト"/>
        <xdr:cNvSpPr txBox="1"/>
      </xdr:nvSpPr>
      <xdr:spPr>
        <a:xfrm>
          <a:off x="14846300" y="6203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3,172
627.22
4,480,407
4,253,921
212,786
2,757,725
4,857,524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122555</xdr:rowOff>
    </xdr:from>
    <xdr:to>
      <xdr:col>20</xdr:col>
      <xdr:colOff>38100</xdr:colOff>
      <xdr:row>39</xdr:row>
      <xdr:rowOff>52705</xdr:rowOff>
    </xdr:to>
    <xdr:sp macro="" textlink="">
      <xdr:nvSpPr>
        <xdr:cNvPr id="70" name="楕円 69"/>
        <xdr:cNvSpPr/>
      </xdr:nvSpPr>
      <xdr:spPr>
        <a:xfrm>
          <a:off x="3746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78757</xdr:rowOff>
    </xdr:from>
    <xdr:ext cx="405111" cy="259045"/>
    <xdr:sp macro="" textlink="">
      <xdr:nvSpPr>
        <xdr:cNvPr id="71"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43832</xdr:rowOff>
    </xdr:from>
    <xdr:ext cx="405111" cy="259045"/>
    <xdr:sp macro="" textlink="">
      <xdr:nvSpPr>
        <xdr:cNvPr id="73" name="n_1mainValue【道路】&#10;有形固定資産減価償却率"/>
        <xdr:cNvSpPr txBox="1"/>
      </xdr:nvSpPr>
      <xdr:spPr>
        <a:xfrm>
          <a:off x="3582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57883</xdr:rowOff>
    </xdr:from>
    <xdr:to>
      <xdr:col>50</xdr:col>
      <xdr:colOff>165100</xdr:colOff>
      <xdr:row>41</xdr:row>
      <xdr:rowOff>159483</xdr:rowOff>
    </xdr:to>
    <xdr:sp macro="" textlink="">
      <xdr:nvSpPr>
        <xdr:cNvPr id="111" name="楕円 110"/>
        <xdr:cNvSpPr/>
      </xdr:nvSpPr>
      <xdr:spPr>
        <a:xfrm>
          <a:off x="9588500" y="70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115533</xdr:rowOff>
    </xdr:from>
    <xdr:ext cx="534377" cy="259045"/>
    <xdr:sp macro="" textlink="">
      <xdr:nvSpPr>
        <xdr:cNvPr id="112"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150610</xdr:rowOff>
    </xdr:from>
    <xdr:ext cx="534377" cy="259045"/>
    <xdr:sp macro="" textlink="">
      <xdr:nvSpPr>
        <xdr:cNvPr id="114" name="n_1mainValue【道路】&#10;一人当たり延長"/>
        <xdr:cNvSpPr txBox="1"/>
      </xdr:nvSpPr>
      <xdr:spPr>
        <a:xfrm>
          <a:off x="9359411" y="71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53" name="楕円 152"/>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95267</xdr:rowOff>
    </xdr:from>
    <xdr:ext cx="405111" cy="259045"/>
    <xdr:sp macro="" textlink="">
      <xdr:nvSpPr>
        <xdr:cNvPr id="154"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56" name="n_1mainValue【橋りょう・トンネ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99697</xdr:rowOff>
    </xdr:from>
    <xdr:to>
      <xdr:col>50</xdr:col>
      <xdr:colOff>165100</xdr:colOff>
      <xdr:row>61</xdr:row>
      <xdr:rowOff>29847</xdr:rowOff>
    </xdr:to>
    <xdr:sp macro="" textlink="">
      <xdr:nvSpPr>
        <xdr:cNvPr id="196" name="楕円 195"/>
        <xdr:cNvSpPr/>
      </xdr:nvSpPr>
      <xdr:spPr>
        <a:xfrm>
          <a:off x="9588500" y="103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5231</xdr:rowOff>
    </xdr:from>
    <xdr:ext cx="690189" cy="259045"/>
    <xdr:sp macro="" textlink="">
      <xdr:nvSpPr>
        <xdr:cNvPr id="197"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198"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46374</xdr:rowOff>
    </xdr:from>
    <xdr:ext cx="690189" cy="259045"/>
    <xdr:sp macro="" textlink="">
      <xdr:nvSpPr>
        <xdr:cNvPr id="199" name="n_1mainValue【橋りょう・トンネル】&#10;一人当たり有形固定資産（償却資産）額"/>
        <xdr:cNvSpPr txBox="1"/>
      </xdr:nvSpPr>
      <xdr:spPr>
        <a:xfrm>
          <a:off x="9281505" y="101619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238" name="楕円 237"/>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152416</xdr:rowOff>
    </xdr:from>
    <xdr:ext cx="405111" cy="259045"/>
    <xdr:sp macro="" textlink="">
      <xdr:nvSpPr>
        <xdr:cNvPr id="239"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4463</xdr:rowOff>
    </xdr:from>
    <xdr:ext cx="405111" cy="259045"/>
    <xdr:sp macro="" textlink="">
      <xdr:nvSpPr>
        <xdr:cNvPr id="241" name="n_1mainValue【公営住宅】&#10;有形固定資産減価償却率"/>
        <xdr:cNvSpPr txBox="1"/>
      </xdr:nvSpPr>
      <xdr:spPr>
        <a:xfrm>
          <a:off x="3582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152615</xdr:rowOff>
    </xdr:from>
    <xdr:to>
      <xdr:col>50</xdr:col>
      <xdr:colOff>165100</xdr:colOff>
      <xdr:row>85</xdr:row>
      <xdr:rowOff>82765</xdr:rowOff>
    </xdr:to>
    <xdr:sp macro="" textlink="">
      <xdr:nvSpPr>
        <xdr:cNvPr id="279" name="楕円 278"/>
        <xdr:cNvSpPr/>
      </xdr:nvSpPr>
      <xdr:spPr>
        <a:xfrm>
          <a:off x="9588500" y="145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156455</xdr:rowOff>
    </xdr:from>
    <xdr:ext cx="469744" cy="259045"/>
    <xdr:sp macro="" textlink="">
      <xdr:nvSpPr>
        <xdr:cNvPr id="280"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81"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99292</xdr:rowOff>
    </xdr:from>
    <xdr:ext cx="469744" cy="259045"/>
    <xdr:sp macro="" textlink="">
      <xdr:nvSpPr>
        <xdr:cNvPr id="282" name="n_1mainValue【公営住宅】&#10;一人当たり面積"/>
        <xdr:cNvSpPr txBox="1"/>
      </xdr:nvSpPr>
      <xdr:spPr>
        <a:xfrm>
          <a:off x="9391727" y="1432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4" name="直線コネクタ 323"/>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5"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6" name="直線コネクタ 325"/>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8" name="直線コネクタ 32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9"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30" name="フローチャート: 判断 32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31" name="フローチャート: 判断 330"/>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2" name="フローチャート: 判断 331"/>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38" name="楕円 337"/>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52813</xdr:rowOff>
    </xdr:from>
    <xdr:ext cx="405111" cy="259045"/>
    <xdr:sp macro="" textlink="">
      <xdr:nvSpPr>
        <xdr:cNvPr id="33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4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41"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65" name="直線コネクタ 364"/>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66"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68"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7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39370</xdr:rowOff>
    </xdr:from>
    <xdr:to>
      <xdr:col>112</xdr:col>
      <xdr:colOff>38100</xdr:colOff>
      <xdr:row>39</xdr:row>
      <xdr:rowOff>140970</xdr:rowOff>
    </xdr:to>
    <xdr:sp macro="" textlink="">
      <xdr:nvSpPr>
        <xdr:cNvPr id="379" name="楕円 378"/>
        <xdr:cNvSpPr/>
      </xdr:nvSpPr>
      <xdr:spPr>
        <a:xfrm>
          <a:off x="21272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128287</xdr:rowOff>
    </xdr:from>
    <xdr:ext cx="469744" cy="259045"/>
    <xdr:sp macro="" textlink="">
      <xdr:nvSpPr>
        <xdr:cNvPr id="380"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81"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132097</xdr:rowOff>
    </xdr:from>
    <xdr:ext cx="469744" cy="259045"/>
    <xdr:sp macro="" textlink="">
      <xdr:nvSpPr>
        <xdr:cNvPr id="382" name="n_1mainValue【認定こども園・幼稚園・保育所】&#10;一人当たり面積"/>
        <xdr:cNvSpPr txBox="1"/>
      </xdr:nvSpPr>
      <xdr:spPr>
        <a:xfrm>
          <a:off x="21075727"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07" name="直線コネクタ 406"/>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08"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1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1" name="直線コネクタ 41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1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84455</xdr:rowOff>
    </xdr:from>
    <xdr:to>
      <xdr:col>81</xdr:col>
      <xdr:colOff>101600</xdr:colOff>
      <xdr:row>56</xdr:row>
      <xdr:rowOff>14605</xdr:rowOff>
    </xdr:to>
    <xdr:sp macro="" textlink="">
      <xdr:nvSpPr>
        <xdr:cNvPr id="421" name="楕円 420"/>
        <xdr:cNvSpPr/>
      </xdr:nvSpPr>
      <xdr:spPr>
        <a:xfrm>
          <a:off x="15430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100982</xdr:rowOff>
    </xdr:from>
    <xdr:ext cx="405111" cy="259045"/>
    <xdr:sp macro="" textlink="">
      <xdr:nvSpPr>
        <xdr:cNvPr id="42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23"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31132</xdr:rowOff>
    </xdr:from>
    <xdr:ext cx="405111" cy="259045"/>
    <xdr:sp macro="" textlink="">
      <xdr:nvSpPr>
        <xdr:cNvPr id="424" name="n_1mainValue【学校施設】&#10;有形固定資産減価償却率"/>
        <xdr:cNvSpPr txBox="1"/>
      </xdr:nvSpPr>
      <xdr:spPr>
        <a:xfrm>
          <a:off x="15266044" y="928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0" name="テキスト ボックス 43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2" name="テキスト ボックス 44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4" name="テキスト ボックス 44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48" name="直線コネクタ 447"/>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49"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50" name="直線コネクタ 449"/>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51"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52" name="直線コネクタ 451"/>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53"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54" name="フローチャート: 判断 453"/>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55" name="フローチャート: 判断 454"/>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56" name="フローチャート: 判断 455"/>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170332</xdr:rowOff>
    </xdr:from>
    <xdr:to>
      <xdr:col>112</xdr:col>
      <xdr:colOff>38100</xdr:colOff>
      <xdr:row>62</xdr:row>
      <xdr:rowOff>100482</xdr:rowOff>
    </xdr:to>
    <xdr:sp macro="" textlink="">
      <xdr:nvSpPr>
        <xdr:cNvPr id="462" name="楕円 461"/>
        <xdr:cNvSpPr/>
      </xdr:nvSpPr>
      <xdr:spPr>
        <a:xfrm>
          <a:off x="21272500" y="106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137863</xdr:rowOff>
    </xdr:from>
    <xdr:ext cx="469744" cy="259045"/>
    <xdr:sp macro="" textlink="">
      <xdr:nvSpPr>
        <xdr:cNvPr id="46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6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117009</xdr:rowOff>
    </xdr:from>
    <xdr:ext cx="469744" cy="259045"/>
    <xdr:sp macro="" textlink="">
      <xdr:nvSpPr>
        <xdr:cNvPr id="465" name="n_1mainValue【学校施設】&#10;一人当たり面積"/>
        <xdr:cNvSpPr txBox="1"/>
      </xdr:nvSpPr>
      <xdr:spPr>
        <a:xfrm>
          <a:off x="21075727" y="1040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3" name="テキスト ボックス 4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3" name="テキスト ボックス 5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07" name="直線コネクタ 50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0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09" name="直線コネクタ 50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1" name="直線コネクタ 5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1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13" name="フローチャート: 判断 51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14" name="フローチャート: 判断 51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15" name="フローチャート: 判断 51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69487</xdr:rowOff>
    </xdr:from>
    <xdr:to>
      <xdr:col>81</xdr:col>
      <xdr:colOff>101600</xdr:colOff>
      <xdr:row>99</xdr:row>
      <xdr:rowOff>171087</xdr:rowOff>
    </xdr:to>
    <xdr:sp macro="" textlink="">
      <xdr:nvSpPr>
        <xdr:cNvPr id="521" name="楕円 520"/>
        <xdr:cNvSpPr/>
      </xdr:nvSpPr>
      <xdr:spPr>
        <a:xfrm>
          <a:off x="15430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118127</xdr:rowOff>
    </xdr:from>
    <xdr:ext cx="405111" cy="259045"/>
    <xdr:sp macro="" textlink="">
      <xdr:nvSpPr>
        <xdr:cNvPr id="522"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23"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16164</xdr:rowOff>
    </xdr:from>
    <xdr:ext cx="405111" cy="259045"/>
    <xdr:sp macro="" textlink="">
      <xdr:nvSpPr>
        <xdr:cNvPr id="524" name="n_1mainValue【公民館】&#10;有形固定資産減価償却率"/>
        <xdr:cNvSpPr txBox="1"/>
      </xdr:nvSpPr>
      <xdr:spPr>
        <a:xfrm>
          <a:off x="15266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4" name="テキスト ボックス 5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48" name="直線コネクタ 547"/>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49"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50" name="直線コネクタ 549"/>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51"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52" name="直線コネクタ 551"/>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53"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54" name="フローチャート: 判断 553"/>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55" name="フローチャート: 判断 554"/>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56" name="フローチャート: 判断 555"/>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30735</xdr:rowOff>
    </xdr:from>
    <xdr:to>
      <xdr:col>112</xdr:col>
      <xdr:colOff>38100</xdr:colOff>
      <xdr:row>105</xdr:row>
      <xdr:rowOff>132335</xdr:rowOff>
    </xdr:to>
    <xdr:sp macro="" textlink="">
      <xdr:nvSpPr>
        <xdr:cNvPr id="562" name="楕円 561"/>
        <xdr:cNvSpPr/>
      </xdr:nvSpPr>
      <xdr:spPr>
        <a:xfrm>
          <a:off x="21272500" y="180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47262</xdr:rowOff>
    </xdr:from>
    <xdr:ext cx="469744" cy="259045"/>
    <xdr:sp macro="" textlink="">
      <xdr:nvSpPr>
        <xdr:cNvPr id="563"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64"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148862</xdr:rowOff>
    </xdr:from>
    <xdr:ext cx="469744" cy="259045"/>
    <xdr:sp macro="" textlink="">
      <xdr:nvSpPr>
        <xdr:cNvPr id="565" name="n_1mainValue【公民館】&#10;一人当たり面積"/>
        <xdr:cNvSpPr txBox="1"/>
      </xdr:nvSpPr>
      <xdr:spPr>
        <a:xfrm>
          <a:off x="21075727" y="1780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及び学校施設の有形固定資産減価償却率が類似団地と比較して大幅に上回っている。学校施設は平成２９年度において、鬼鹿小学校の大規模改修を行っているが、廃校校舎も複数あるため、これらの除却等について検討していく必要がある。また、公民館については老朽化が進んでいるため、施設の大規模改修又は建て替え、集約化・複合化、解体等、今後の方向性等について検討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3,172
627.22
4,480,407
4,253,921
212,786
2,757,725
4,857,524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162577</xdr:rowOff>
    </xdr:from>
    <xdr:ext cx="469744" cy="259045"/>
    <xdr:sp macro="" textlink="">
      <xdr:nvSpPr>
        <xdr:cNvPr id="89"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3"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5"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6024</xdr:rowOff>
    </xdr:from>
    <xdr:to>
      <xdr:col>50</xdr:col>
      <xdr:colOff>165100</xdr:colOff>
      <xdr:row>64</xdr:row>
      <xdr:rowOff>107624</xdr:rowOff>
    </xdr:to>
    <xdr:sp macro="" textlink="">
      <xdr:nvSpPr>
        <xdr:cNvPr id="131" name="楕円 130"/>
        <xdr:cNvSpPr/>
      </xdr:nvSpPr>
      <xdr:spPr>
        <a:xfrm>
          <a:off x="9588500" y="109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98751</xdr:rowOff>
    </xdr:from>
    <xdr:ext cx="469744" cy="259045"/>
    <xdr:sp macro="" textlink="">
      <xdr:nvSpPr>
        <xdr:cNvPr id="132" name="n_1mainValue【体育館・プール】&#10;一人当たり面積"/>
        <xdr:cNvSpPr txBox="1"/>
      </xdr:nvSpPr>
      <xdr:spPr>
        <a:xfrm>
          <a:off x="9391727" y="110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3" name="直線コネクタ 14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4" name="テキスト ボックス 14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5" name="直線コネクタ 14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6" name="テキスト ボックス 14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7" name="直線コネクタ 14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8" name="テキスト ボックス 14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9" name="直線コネクタ 14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0" name="テキスト ボックス 14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1" name="直線コネクタ 15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2" name="テキスト ボックス 15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3" name="直線コネクタ 15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4" name="テキスト ボックス 15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58" name="直線コネクタ 157"/>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59"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0" name="直線コネクタ 159"/>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2" name="直線コネクタ 16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3"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64" name="フローチャート: 判断 163"/>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65" name="フローチャート: 判断 164"/>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66"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67" name="フローチャート: 判断 166"/>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68"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174" name="楕円 173"/>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93997</xdr:rowOff>
    </xdr:from>
    <xdr:ext cx="405111" cy="259045"/>
    <xdr:sp macro="" textlink="">
      <xdr:nvSpPr>
        <xdr:cNvPr id="175" name="n_1mainValue【福祉施設】&#10;有形固定資産減価償却率"/>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7" name="テキスト ボックス 18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9" name="テキスト ボックス 18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1" name="テキスト ボックス 1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3" name="テキスト ボックス 19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5" name="テキスト ボックス 19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99" name="直線コネクタ 198"/>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0"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1" name="直線コネクタ 200"/>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2"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3" name="直線コネクタ 202"/>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04"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05" name="フローチャート: 判断 204"/>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06" name="フローチャート: 判断 205"/>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07"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08" name="フローチャート: 判断 207"/>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09"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6731</xdr:rowOff>
    </xdr:from>
    <xdr:to>
      <xdr:col>50</xdr:col>
      <xdr:colOff>165100</xdr:colOff>
      <xdr:row>84</xdr:row>
      <xdr:rowOff>108331</xdr:rowOff>
    </xdr:to>
    <xdr:sp macro="" textlink="">
      <xdr:nvSpPr>
        <xdr:cNvPr id="215" name="楕円 214"/>
        <xdr:cNvSpPr/>
      </xdr:nvSpPr>
      <xdr:spPr>
        <a:xfrm>
          <a:off x="9588500" y="144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124858</xdr:rowOff>
    </xdr:from>
    <xdr:ext cx="469744" cy="259045"/>
    <xdr:sp macro="" textlink="">
      <xdr:nvSpPr>
        <xdr:cNvPr id="216" name="n_1mainValue【福祉施設】&#10;一人当たり面積"/>
        <xdr:cNvSpPr txBox="1"/>
      </xdr:nvSpPr>
      <xdr:spPr>
        <a:xfrm>
          <a:off x="9391727" y="1418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3" name="テキスト ボックス 2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4" name="直線コネクタ 2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5" name="テキスト ボックス 2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6" name="直線コネクタ 2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7" name="テキスト ボックス 2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8" name="直線コネクタ 2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9" name="テキスト ボックス 2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0" name="直線コネクタ 2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1" name="テキスト ボックス 2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2" name="直線コネクタ 2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3" name="テキスト ボックス 2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4" name="直線コネクタ 2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5" name="テキスト ボックス 2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57" name="直線コネクタ 256"/>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58"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59" name="直線コネクタ 258"/>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1" name="直線コネクタ 2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62"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63" name="フローチャート: 判断 262"/>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64" name="フローチャート: 判断 263"/>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65"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66" name="フローチャート: 判断 265"/>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67"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8" name="テキスト ボックス 2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9" name="テキスト ボックス 2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0" name="テキスト ボックス 2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1" name="テキスト ボックス 2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2" name="テキスト ボックス 2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273" name="楕円 272"/>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82567</xdr:rowOff>
    </xdr:from>
    <xdr:ext cx="405111" cy="259045"/>
    <xdr:sp macro="" textlink="">
      <xdr:nvSpPr>
        <xdr:cNvPr id="274" name="n_1mainValue【一般廃棄物処理施設】&#10;有形固定資産減価償却率"/>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3" name="テキスト ボックス 2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4" name="直線コネクタ 2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5" name="直線コネクタ 2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6" name="テキスト ボックス 2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7" name="直線コネクタ 2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88" name="テキスト ボックス 28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9" name="直線コネクタ 2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0" name="テキスト ボックス 2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1" name="直線コネクタ 2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2" name="テキスト ボックス 2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3" name="直線コネクタ 2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4" name="テキスト ボックス 2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5" name="直線コネクタ 2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6" name="テキスト ボックス 29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98" name="直線コネクタ 29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9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00" name="直線コネクタ 29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0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02" name="直線コネクタ 30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03"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04" name="フローチャート: 判断 30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05" name="フローチャート: 判断 30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06"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07" name="フローチャート: 判断 30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0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9" name="テキスト ボックス 3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0" name="テキスト ボックス 3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1" name="テキスト ボックス 3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2" name="テキスト ボックス 3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3" name="テキスト ボックス 3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99240</xdr:rowOff>
    </xdr:from>
    <xdr:to>
      <xdr:col>112</xdr:col>
      <xdr:colOff>38100</xdr:colOff>
      <xdr:row>40</xdr:row>
      <xdr:rowOff>29390</xdr:rowOff>
    </xdr:to>
    <xdr:sp macro="" textlink="">
      <xdr:nvSpPr>
        <xdr:cNvPr id="314" name="楕円 313"/>
        <xdr:cNvSpPr/>
      </xdr:nvSpPr>
      <xdr:spPr>
        <a:xfrm>
          <a:off x="21272500" y="67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45917</xdr:rowOff>
    </xdr:from>
    <xdr:ext cx="599010" cy="259045"/>
    <xdr:sp macro="" textlink="">
      <xdr:nvSpPr>
        <xdr:cNvPr id="315" name="n_1mainValue【一般廃棄物処理施設】&#10;一人当たり有形固定資産（償却資産）額"/>
        <xdr:cNvSpPr txBox="1"/>
      </xdr:nvSpPr>
      <xdr:spPr>
        <a:xfrm>
          <a:off x="21011095" y="65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6" name="直線コネクタ 3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7" name="テキスト ボックス 32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8" name="直線コネクタ 3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9" name="テキスト ボックス 3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0" name="直線コネクタ 3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1" name="テキスト ボックス 3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2" name="直線コネクタ 3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3" name="テキスト ボックス 3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4" name="直線コネクタ 3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5" name="テキスト ボックス 3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6" name="直線コネクタ 3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7" name="テキスト ボックス 33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8" name="直線コネクタ 3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9" name="テキスト ボックス 3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41" name="直線コネクタ 340"/>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42"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43" name="直線コネクタ 342"/>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4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45" name="直線コネクタ 34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46"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47" name="フローチャート: 判断 346"/>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48" name="フローチャート: 判断 347"/>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49"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50" name="フローチャート: 判断 349"/>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51"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2" name="テキスト ボックス 3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114119</xdr:rowOff>
    </xdr:from>
    <xdr:to>
      <xdr:col>81</xdr:col>
      <xdr:colOff>101600</xdr:colOff>
      <xdr:row>56</xdr:row>
      <xdr:rowOff>44269</xdr:rowOff>
    </xdr:to>
    <xdr:sp macro="" textlink="">
      <xdr:nvSpPr>
        <xdr:cNvPr id="357" name="楕円 356"/>
        <xdr:cNvSpPr/>
      </xdr:nvSpPr>
      <xdr:spPr>
        <a:xfrm>
          <a:off x="15430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60796</xdr:rowOff>
    </xdr:from>
    <xdr:ext cx="405111" cy="259045"/>
    <xdr:sp macro="" textlink="">
      <xdr:nvSpPr>
        <xdr:cNvPr id="358" name="n_1mainValue【保健センター・保健所】&#10;有形固定資産減価償却率"/>
        <xdr:cNvSpPr txBox="1"/>
      </xdr:nvSpPr>
      <xdr:spPr>
        <a:xfrm>
          <a:off x="152660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9" name="正方形/長方形 3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0" name="正方形/長方形 3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1" name="正方形/長方形 3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2" name="正方形/長方形 3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3" name="正方形/長方形 3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4" name="正方形/長方形 3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5" name="正方形/長方形 3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6" name="正方形/長方形 3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7" name="テキスト ボックス 3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8" name="直線コネクタ 3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9" name="直線コネクタ 3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0" name="テキスト ボックス 3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1" name="直線コネクタ 3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2" name="テキスト ボックス 3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3" name="直線コネクタ 3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4" name="テキスト ボックス 3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5" name="直線コネクタ 3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6" name="テキスト ボックス 3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7" name="直線コネクタ 3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8" name="テキスト ボックス 3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9" name="直線コネクタ 3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0" name="テキスト ボックス 3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82" name="直線コネクタ 381"/>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3"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4" name="直線コネクタ 383"/>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8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86" name="直線コネクタ 38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87"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88" name="フローチャート: 判断 387"/>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89" name="フローチャート: 判断 388"/>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90"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91" name="フローチャート: 判断 390"/>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92"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3" name="テキスト ボックス 3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4" name="テキスト ボックス 3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5" name="テキスト ボックス 3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6" name="テキスト ボックス 3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7" name="テキスト ボックス 3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24638</xdr:rowOff>
    </xdr:from>
    <xdr:to>
      <xdr:col>112</xdr:col>
      <xdr:colOff>38100</xdr:colOff>
      <xdr:row>62</xdr:row>
      <xdr:rowOff>126238</xdr:rowOff>
    </xdr:to>
    <xdr:sp macro="" textlink="">
      <xdr:nvSpPr>
        <xdr:cNvPr id="398" name="楕円 397"/>
        <xdr:cNvSpPr/>
      </xdr:nvSpPr>
      <xdr:spPr>
        <a:xfrm>
          <a:off x="21272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142765</xdr:rowOff>
    </xdr:from>
    <xdr:ext cx="469744" cy="259045"/>
    <xdr:sp macro="" textlink="">
      <xdr:nvSpPr>
        <xdr:cNvPr id="399" name="n_1mainValue【保健センター・保健所】&#10;一人当たり面積"/>
        <xdr:cNvSpPr txBox="1"/>
      </xdr:nvSpPr>
      <xdr:spPr>
        <a:xfrm>
          <a:off x="210757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0" name="正方形/長方形 3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1" name="正方形/長方形 4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2" name="正方形/長方形 4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3" name="正方形/長方形 4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4" name="正方形/長方形 4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5" name="正方形/長方形 4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6" name="正方形/長方形 4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7" name="正方形/長方形 4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8" name="テキスト ボックス 4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9" name="直線コネクタ 4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0" name="直線コネクタ 4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1" name="テキスト ボックス 4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2" name="直線コネクタ 4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3" name="テキスト ボックス 4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4" name="直線コネクタ 4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5" name="テキスト ボックス 4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6" name="直線コネクタ 4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7" name="テキスト ボックス 4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8" name="直線コネクタ 4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9" name="テキスト ボックス 4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0" name="直線コネクタ 4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1" name="テキスト ボックス 4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2" name="直線コネクタ 4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3" name="テキスト ボックス 4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25" name="直線コネクタ 424"/>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26"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27" name="直線コネクタ 426"/>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9" name="直線コネクタ 42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30"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31" name="フローチャート: 判断 430"/>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32" name="フローチャート: 判断 431"/>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33"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34" name="フローチャート: 判断 433"/>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35"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6" name="テキスト ボックス 4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7" name="テキスト ボックス 4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8" name="テキスト ボックス 4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9" name="テキスト ボックス 4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0" name="テキスト ボックス 4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41" name="楕円 440"/>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75</xdr:row>
      <xdr:rowOff>146248</xdr:rowOff>
    </xdr:from>
    <xdr:ext cx="469744" cy="259045"/>
    <xdr:sp macro="" textlink="">
      <xdr:nvSpPr>
        <xdr:cNvPr id="442"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1" name="テキスト ボックス 4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2" name="直線コネクタ 4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3" name="直線コネクタ 4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4" name="テキスト ボックス 4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5" name="直線コネクタ 4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6" name="テキスト ボックス 4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7" name="直線コネクタ 4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8" name="テキスト ボックス 4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9" name="直線コネクタ 4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0" name="テキスト ボックス 4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1" name="直線コネクタ 4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2" name="テキスト ボックス 4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66" name="直線コネクタ 465"/>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67"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68" name="直線コネクタ 467"/>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69"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70" name="直線コネクタ 469"/>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71"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72" name="フローチャート: 判断 471"/>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73" name="フローチャート: 判断 472"/>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74"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75" name="フローチャート: 判断 474"/>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76"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7" name="テキスト ボックス 4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8" name="テキスト ボックス 4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9" name="テキスト ボックス 4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0" name="テキスト ボックス 4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1" name="テキスト ボックス 4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50546</xdr:rowOff>
    </xdr:from>
    <xdr:to>
      <xdr:col>112</xdr:col>
      <xdr:colOff>38100</xdr:colOff>
      <xdr:row>86</xdr:row>
      <xdr:rowOff>152146</xdr:rowOff>
    </xdr:to>
    <xdr:sp macro="" textlink="">
      <xdr:nvSpPr>
        <xdr:cNvPr id="482" name="楕円 481"/>
        <xdr:cNvSpPr/>
      </xdr:nvSpPr>
      <xdr:spPr>
        <a:xfrm>
          <a:off x="21272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143273</xdr:rowOff>
    </xdr:from>
    <xdr:ext cx="469744" cy="259045"/>
    <xdr:sp macro="" textlink="">
      <xdr:nvSpPr>
        <xdr:cNvPr id="483" name="n_1mainValue【消防施設】&#10;一人当たり面積"/>
        <xdr:cNvSpPr txBox="1"/>
      </xdr:nvSpPr>
      <xdr:spPr>
        <a:xfrm>
          <a:off x="210757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09" name="直線コネクタ 50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1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11" name="直線コネクタ 51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3" name="直線コネクタ 5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1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15" name="フローチャート: 判断 51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16" name="フローチャート: 判断 51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1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8" name="フローチャート: 判断 51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19"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525" name="楕円 524"/>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40657</xdr:rowOff>
    </xdr:from>
    <xdr:ext cx="405111" cy="259045"/>
    <xdr:sp macro="" textlink="">
      <xdr:nvSpPr>
        <xdr:cNvPr id="526" name="n_1mainValue【庁舎】&#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7" name="直線コネクタ 5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8" name="テキスト ボックス 5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9" name="直線コネクタ 5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0" name="テキスト ボックス 5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1" name="直線コネクタ 5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2" name="テキスト ボックス 5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3" name="直線コネクタ 5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4" name="テキスト ボックス 5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48" name="直線コネクタ 547"/>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49"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50" name="直線コネクタ 549"/>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51"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52" name="直線コネクタ 551"/>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53"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54" name="フローチャート: 判断 553"/>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55" name="フローチャート: 判断 554"/>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56"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57" name="フローチャート: 判断 55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58"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28142</xdr:rowOff>
    </xdr:from>
    <xdr:to>
      <xdr:col>112</xdr:col>
      <xdr:colOff>38100</xdr:colOff>
      <xdr:row>107</xdr:row>
      <xdr:rowOff>129742</xdr:rowOff>
    </xdr:to>
    <xdr:sp macro="" textlink="">
      <xdr:nvSpPr>
        <xdr:cNvPr id="564" name="楕円 563"/>
        <xdr:cNvSpPr/>
      </xdr:nvSpPr>
      <xdr:spPr>
        <a:xfrm>
          <a:off x="21272500" y="183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120869</xdr:rowOff>
    </xdr:from>
    <xdr:ext cx="469744" cy="259045"/>
    <xdr:sp macro="" textlink="">
      <xdr:nvSpPr>
        <xdr:cNvPr id="565" name="n_1mainValue【庁舎】&#10;一人当たり面積"/>
        <xdr:cNvSpPr txBox="1"/>
      </xdr:nvSpPr>
      <xdr:spPr>
        <a:xfrm>
          <a:off x="21075727" y="184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のは、体育館、消防施設、庁舎等である。いずれの施設も老朽化が進んでいるため、今後において部分的な大規模改修等を検討し、施設の長寿命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3,172
627.22
4,480,407
4,253,921
212,786
2,757,725
4,857,524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人口の減少や町内企業数の減少などにより、財政基盤の維持・強化が難しい状況となっている。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このため、町税の滞納整理などにより、歳入を確保するとともに、職員数の抑制や給与の適正化、経常経費の圧縮をさらに進めるなど、全庁的な歳出削減の取組みを通じて、財政の健全化に努める。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157056</xdr:rowOff>
    </xdr:to>
    <xdr:cxnSp macro="">
      <xdr:nvCxnSpPr>
        <xdr:cNvPr id="74" name="直線コネクタ 73"/>
        <xdr:cNvCxnSpPr/>
      </xdr:nvCxnSpPr>
      <xdr:spPr>
        <a:xfrm flipV="1">
          <a:off x="2336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157056</xdr:rowOff>
    </xdr:to>
    <xdr:cxnSp macro="">
      <xdr:nvCxnSpPr>
        <xdr:cNvPr id="77" name="直線コネクタ 76"/>
        <xdr:cNvCxnSpPr/>
      </xdr:nvCxnSpPr>
      <xdr:spPr>
        <a:xfrm>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人件費の削減や起債償還額の減少により、全国及び北海道平均を下回って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、順位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は変わらず、弾力性を維持している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しかしながら、自主財源の確保は依然として乏しく、収入全体の半分を普通交付税に依存している状況にある。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さらに、今後は維持補修経費等が膨らんでいく見込みであることから、経常経費の削減や事務事業の見直しをいっそう進め、数値の維持に努める。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14333</xdr:rowOff>
    </xdr:from>
    <xdr:to>
      <xdr:col>23</xdr:col>
      <xdr:colOff>133350</xdr:colOff>
      <xdr:row>63</xdr:row>
      <xdr:rowOff>97065</xdr:rowOff>
    </xdr:to>
    <xdr:cxnSp macro="">
      <xdr:nvCxnSpPr>
        <xdr:cNvPr id="133" name="直線コネクタ 132"/>
        <xdr:cNvCxnSpPr/>
      </xdr:nvCxnSpPr>
      <xdr:spPr>
        <a:xfrm>
          <a:off x="4114800" y="10815683"/>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14333</xdr:rowOff>
    </xdr:from>
    <xdr:to>
      <xdr:col>19</xdr:col>
      <xdr:colOff>133350</xdr:colOff>
      <xdr:row>63</xdr:row>
      <xdr:rowOff>69487</xdr:rowOff>
    </xdr:to>
    <xdr:cxnSp macro="">
      <xdr:nvCxnSpPr>
        <xdr:cNvPr id="136" name="直線コネクタ 135"/>
        <xdr:cNvCxnSpPr/>
      </xdr:nvCxnSpPr>
      <xdr:spPr>
        <a:xfrm flipV="1">
          <a:off x="3225800" y="108156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69487</xdr:rowOff>
    </xdr:from>
    <xdr:to>
      <xdr:col>15</xdr:col>
      <xdr:colOff>82550</xdr:colOff>
      <xdr:row>63</xdr:row>
      <xdr:rowOff>155666</xdr:rowOff>
    </xdr:to>
    <xdr:cxnSp macro="">
      <xdr:nvCxnSpPr>
        <xdr:cNvPr id="139" name="直線コネクタ 138"/>
        <xdr:cNvCxnSpPr/>
      </xdr:nvCxnSpPr>
      <xdr:spPr>
        <a:xfrm flipV="1">
          <a:off x="2336800" y="1087083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10885</xdr:rowOff>
    </xdr:from>
    <xdr:to>
      <xdr:col>11</xdr:col>
      <xdr:colOff>31750</xdr:colOff>
      <xdr:row>63</xdr:row>
      <xdr:rowOff>155666</xdr:rowOff>
    </xdr:to>
    <xdr:cxnSp macro="">
      <xdr:nvCxnSpPr>
        <xdr:cNvPr id="142" name="直線コネクタ 141"/>
        <xdr:cNvCxnSpPr/>
      </xdr:nvCxnSpPr>
      <xdr:spPr>
        <a:xfrm>
          <a:off x="1447800" y="1081223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46265</xdr:rowOff>
    </xdr:from>
    <xdr:to>
      <xdr:col>23</xdr:col>
      <xdr:colOff>184150</xdr:colOff>
      <xdr:row>63</xdr:row>
      <xdr:rowOff>147865</xdr:rowOff>
    </xdr:to>
    <xdr:sp macro="" textlink="">
      <xdr:nvSpPr>
        <xdr:cNvPr id="152" name="楕円 151"/>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62792</xdr:rowOff>
    </xdr:from>
    <xdr:ext cx="762000" cy="259045"/>
    <xdr:sp macro="" textlink="">
      <xdr:nvSpPr>
        <xdr:cNvPr id="153" name="財政構造の弾力性該当値テキスト"/>
        <xdr:cNvSpPr txBox="1"/>
      </xdr:nvSpPr>
      <xdr:spPr>
        <a:xfrm>
          <a:off x="50419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134983</xdr:rowOff>
    </xdr:from>
    <xdr:to>
      <xdr:col>19</xdr:col>
      <xdr:colOff>184150</xdr:colOff>
      <xdr:row>63</xdr:row>
      <xdr:rowOff>65133</xdr:rowOff>
    </xdr:to>
    <xdr:sp macro="" textlink="">
      <xdr:nvSpPr>
        <xdr:cNvPr id="154" name="楕円 153"/>
        <xdr:cNvSpPr/>
      </xdr:nvSpPr>
      <xdr:spPr>
        <a:xfrm>
          <a:off x="4064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75310</xdr:rowOff>
    </xdr:from>
    <xdr:ext cx="736600" cy="259045"/>
    <xdr:sp macro="" textlink="">
      <xdr:nvSpPr>
        <xdr:cNvPr id="155" name="テキスト ボックス 154"/>
        <xdr:cNvSpPr txBox="1"/>
      </xdr:nvSpPr>
      <xdr:spPr>
        <a:xfrm>
          <a:off x="3733800" y="105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18687</xdr:rowOff>
    </xdr:from>
    <xdr:to>
      <xdr:col>15</xdr:col>
      <xdr:colOff>133350</xdr:colOff>
      <xdr:row>63</xdr:row>
      <xdr:rowOff>120287</xdr:rowOff>
    </xdr:to>
    <xdr:sp macro="" textlink="">
      <xdr:nvSpPr>
        <xdr:cNvPr id="156" name="楕円 155"/>
        <xdr:cNvSpPr/>
      </xdr:nvSpPr>
      <xdr:spPr>
        <a:xfrm>
          <a:off x="3175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130464</xdr:rowOff>
    </xdr:from>
    <xdr:ext cx="762000" cy="259045"/>
    <xdr:sp macro="" textlink="">
      <xdr:nvSpPr>
        <xdr:cNvPr id="157" name="テキスト ボックス 156"/>
        <xdr:cNvSpPr txBox="1"/>
      </xdr:nvSpPr>
      <xdr:spPr>
        <a:xfrm>
          <a:off x="2844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58" name="楕円 157"/>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45193</xdr:rowOff>
    </xdr:from>
    <xdr:ext cx="762000" cy="259045"/>
    <xdr:sp macro="" textlink="">
      <xdr:nvSpPr>
        <xdr:cNvPr id="159" name="テキスト ボックス 158"/>
        <xdr:cNvSpPr txBox="1"/>
      </xdr:nvSpPr>
      <xdr:spPr>
        <a:xfrm>
          <a:off x="1955800" y="1067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131535</xdr:rowOff>
    </xdr:from>
    <xdr:to>
      <xdr:col>7</xdr:col>
      <xdr:colOff>31750</xdr:colOff>
      <xdr:row>63</xdr:row>
      <xdr:rowOff>61685</xdr:rowOff>
    </xdr:to>
    <xdr:sp macro="" textlink="">
      <xdr:nvSpPr>
        <xdr:cNvPr id="160" name="楕円 159"/>
        <xdr:cNvSpPr/>
      </xdr:nvSpPr>
      <xdr:spPr>
        <a:xfrm>
          <a:off x="1397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71862</xdr:rowOff>
    </xdr:from>
    <xdr:ext cx="762000" cy="259045"/>
    <xdr:sp macro="" textlink="">
      <xdr:nvSpPr>
        <xdr:cNvPr id="161" name="テキスト ボックス 160"/>
        <xdr:cNvSpPr txBox="1"/>
      </xdr:nvSpPr>
      <xdr:spPr>
        <a:xfrm>
          <a:off x="1066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[387,599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類似団体平均と比較して、人件費・物件費等の適正度が平均値以上となっているが、全国平均・全道平均と比較するとかなり高い割合である。人件費において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会計間での人件費の異動による影響</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需用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ている。主な要因は光熱水費や燃料費の増額とみられるが、施設の老朽化に伴い、修繕料の削減も進まない状況であ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ことから、事務事業の見直しをいっそう進めるよう努める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104560</xdr:rowOff>
    </xdr:from>
    <xdr:to>
      <xdr:col>23</xdr:col>
      <xdr:colOff>133350</xdr:colOff>
      <xdr:row>82</xdr:row>
      <xdr:rowOff>129684</xdr:rowOff>
    </xdr:to>
    <xdr:cxnSp macro="">
      <xdr:nvCxnSpPr>
        <xdr:cNvPr id="197" name="直線コネクタ 196"/>
        <xdr:cNvCxnSpPr/>
      </xdr:nvCxnSpPr>
      <xdr:spPr>
        <a:xfrm>
          <a:off x="4114800" y="14163460"/>
          <a:ext cx="8382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104560</xdr:rowOff>
    </xdr:from>
    <xdr:to>
      <xdr:col>19</xdr:col>
      <xdr:colOff>133350</xdr:colOff>
      <xdr:row>82</xdr:row>
      <xdr:rowOff>106730</xdr:rowOff>
    </xdr:to>
    <xdr:cxnSp macro="">
      <xdr:nvCxnSpPr>
        <xdr:cNvPr id="200" name="直線コネクタ 199"/>
        <xdr:cNvCxnSpPr/>
      </xdr:nvCxnSpPr>
      <xdr:spPr>
        <a:xfrm flipV="1">
          <a:off x="3225800" y="14163460"/>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93861</xdr:rowOff>
    </xdr:from>
    <xdr:to>
      <xdr:col>15</xdr:col>
      <xdr:colOff>82550</xdr:colOff>
      <xdr:row>82</xdr:row>
      <xdr:rowOff>106730</xdr:rowOff>
    </xdr:to>
    <xdr:cxnSp macro="">
      <xdr:nvCxnSpPr>
        <xdr:cNvPr id="203" name="直線コネクタ 202"/>
        <xdr:cNvCxnSpPr/>
      </xdr:nvCxnSpPr>
      <xdr:spPr>
        <a:xfrm>
          <a:off x="2336800" y="1415276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73078</xdr:rowOff>
    </xdr:from>
    <xdr:to>
      <xdr:col>11</xdr:col>
      <xdr:colOff>31750</xdr:colOff>
      <xdr:row>82</xdr:row>
      <xdr:rowOff>93861</xdr:rowOff>
    </xdr:to>
    <xdr:cxnSp macro="">
      <xdr:nvCxnSpPr>
        <xdr:cNvPr id="206" name="直線コネクタ 205"/>
        <xdr:cNvCxnSpPr/>
      </xdr:nvCxnSpPr>
      <xdr:spPr>
        <a:xfrm>
          <a:off x="1447800" y="14131978"/>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78884</xdr:rowOff>
    </xdr:from>
    <xdr:to>
      <xdr:col>23</xdr:col>
      <xdr:colOff>184150</xdr:colOff>
      <xdr:row>83</xdr:row>
      <xdr:rowOff>9034</xdr:rowOff>
    </xdr:to>
    <xdr:sp macro="" textlink="">
      <xdr:nvSpPr>
        <xdr:cNvPr id="216" name="楕円 215"/>
        <xdr:cNvSpPr/>
      </xdr:nvSpPr>
      <xdr:spPr>
        <a:xfrm>
          <a:off x="4902200" y="141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95411</xdr:rowOff>
    </xdr:from>
    <xdr:ext cx="762000" cy="259045"/>
    <xdr:sp macro="" textlink="">
      <xdr:nvSpPr>
        <xdr:cNvPr id="217" name="人件費・物件費等の状況該当値テキスト"/>
        <xdr:cNvSpPr txBox="1"/>
      </xdr:nvSpPr>
      <xdr:spPr>
        <a:xfrm>
          <a:off x="5041900" y="139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53760</xdr:rowOff>
    </xdr:from>
    <xdr:to>
      <xdr:col>19</xdr:col>
      <xdr:colOff>184150</xdr:colOff>
      <xdr:row>82</xdr:row>
      <xdr:rowOff>155360</xdr:rowOff>
    </xdr:to>
    <xdr:sp macro="" textlink="">
      <xdr:nvSpPr>
        <xdr:cNvPr id="218" name="楕円 217"/>
        <xdr:cNvSpPr/>
      </xdr:nvSpPr>
      <xdr:spPr>
        <a:xfrm>
          <a:off x="4064000" y="141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165537</xdr:rowOff>
    </xdr:from>
    <xdr:ext cx="736600" cy="259045"/>
    <xdr:sp macro="" textlink="">
      <xdr:nvSpPr>
        <xdr:cNvPr id="219" name="テキスト ボックス 218"/>
        <xdr:cNvSpPr txBox="1"/>
      </xdr:nvSpPr>
      <xdr:spPr>
        <a:xfrm>
          <a:off x="3733800" y="1388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55930</xdr:rowOff>
    </xdr:from>
    <xdr:to>
      <xdr:col>15</xdr:col>
      <xdr:colOff>133350</xdr:colOff>
      <xdr:row>82</xdr:row>
      <xdr:rowOff>157530</xdr:rowOff>
    </xdr:to>
    <xdr:sp macro="" textlink="">
      <xdr:nvSpPr>
        <xdr:cNvPr id="220" name="楕円 219"/>
        <xdr:cNvSpPr/>
      </xdr:nvSpPr>
      <xdr:spPr>
        <a:xfrm>
          <a:off x="3175000" y="141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167707</xdr:rowOff>
    </xdr:from>
    <xdr:ext cx="762000" cy="259045"/>
    <xdr:sp macro="" textlink="">
      <xdr:nvSpPr>
        <xdr:cNvPr id="221" name="テキスト ボックス 220"/>
        <xdr:cNvSpPr txBox="1"/>
      </xdr:nvSpPr>
      <xdr:spPr>
        <a:xfrm>
          <a:off x="2844800" y="1388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43061</xdr:rowOff>
    </xdr:from>
    <xdr:to>
      <xdr:col>11</xdr:col>
      <xdr:colOff>82550</xdr:colOff>
      <xdr:row>82</xdr:row>
      <xdr:rowOff>144661</xdr:rowOff>
    </xdr:to>
    <xdr:sp macro="" textlink="">
      <xdr:nvSpPr>
        <xdr:cNvPr id="222" name="楕円 221"/>
        <xdr:cNvSpPr/>
      </xdr:nvSpPr>
      <xdr:spPr>
        <a:xfrm>
          <a:off x="2286000" y="141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154838</xdr:rowOff>
    </xdr:from>
    <xdr:ext cx="762000" cy="259045"/>
    <xdr:sp macro="" textlink="">
      <xdr:nvSpPr>
        <xdr:cNvPr id="223" name="テキスト ボックス 222"/>
        <xdr:cNvSpPr txBox="1"/>
      </xdr:nvSpPr>
      <xdr:spPr>
        <a:xfrm>
          <a:off x="1955800" y="1387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22278</xdr:rowOff>
    </xdr:from>
    <xdr:to>
      <xdr:col>7</xdr:col>
      <xdr:colOff>31750</xdr:colOff>
      <xdr:row>82</xdr:row>
      <xdr:rowOff>123878</xdr:rowOff>
    </xdr:to>
    <xdr:sp macro="" textlink="">
      <xdr:nvSpPr>
        <xdr:cNvPr id="224" name="楕円 223"/>
        <xdr:cNvSpPr/>
      </xdr:nvSpPr>
      <xdr:spPr>
        <a:xfrm>
          <a:off x="1397000" y="140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134055</xdr:rowOff>
    </xdr:from>
    <xdr:ext cx="762000" cy="259045"/>
    <xdr:sp macro="" textlink="">
      <xdr:nvSpPr>
        <xdr:cNvPr id="225" name="テキスト ボックス 224"/>
        <xdr:cNvSpPr txBox="1"/>
      </xdr:nvSpPr>
      <xdr:spPr>
        <a:xfrm>
          <a:off x="1066800" y="1385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原則、国の基準に準拠した給与体系を採っており、類似団体と比較しても大きな開きはなく、全国市町村平均と比較しても指数が下回る結果となった。今後も国の動向や財政状況を分析しながら適正な給与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44768</xdr:rowOff>
    </xdr:from>
    <xdr:to>
      <xdr:col>81</xdr:col>
      <xdr:colOff>44450</xdr:colOff>
      <xdr:row>87</xdr:row>
      <xdr:rowOff>44768</xdr:rowOff>
    </xdr:to>
    <xdr:cxnSp macro="">
      <xdr:nvCxnSpPr>
        <xdr:cNvPr id="255" name="直線コネクタ 254"/>
        <xdr:cNvCxnSpPr/>
      </xdr:nvCxnSpPr>
      <xdr:spPr>
        <a:xfrm>
          <a:off x="16179800" y="14960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44768</xdr:rowOff>
    </xdr:to>
    <xdr:cxnSp macro="">
      <xdr:nvCxnSpPr>
        <xdr:cNvPr id="258" name="直線コネクタ 257"/>
        <xdr:cNvCxnSpPr/>
      </xdr:nvCxnSpPr>
      <xdr:spPr>
        <a:xfrm>
          <a:off x="15290800" y="149126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167957</xdr:rowOff>
    </xdr:to>
    <xdr:cxnSp macro="">
      <xdr:nvCxnSpPr>
        <xdr:cNvPr id="261" name="直線コネクタ 260"/>
        <xdr:cNvCxnSpPr/>
      </xdr:nvCxnSpPr>
      <xdr:spPr>
        <a:xfrm>
          <a:off x="14401800" y="1484630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167957</xdr:rowOff>
    </xdr:to>
    <xdr:cxnSp macro="">
      <xdr:nvCxnSpPr>
        <xdr:cNvPr id="264" name="直線コネクタ 263"/>
        <xdr:cNvCxnSpPr/>
      </xdr:nvCxnSpPr>
      <xdr:spPr>
        <a:xfrm flipV="1">
          <a:off x="13512800" y="1484630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165418</xdr:rowOff>
    </xdr:from>
    <xdr:to>
      <xdr:col>81</xdr:col>
      <xdr:colOff>95250</xdr:colOff>
      <xdr:row>87</xdr:row>
      <xdr:rowOff>95568</xdr:rowOff>
    </xdr:to>
    <xdr:sp macro="" textlink="">
      <xdr:nvSpPr>
        <xdr:cNvPr id="274" name="楕円 273"/>
        <xdr:cNvSpPr/>
      </xdr:nvSpPr>
      <xdr:spPr>
        <a:xfrm>
          <a:off x="169672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137495</xdr:rowOff>
    </xdr:from>
    <xdr:ext cx="762000" cy="259045"/>
    <xdr:sp macro="" textlink="">
      <xdr:nvSpPr>
        <xdr:cNvPr id="275" name="給与水準   （国との比較）該当値テキスト"/>
        <xdr:cNvSpPr txBox="1"/>
      </xdr:nvSpPr>
      <xdr:spPr>
        <a:xfrm>
          <a:off x="17106900" y="14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165418</xdr:rowOff>
    </xdr:from>
    <xdr:to>
      <xdr:col>77</xdr:col>
      <xdr:colOff>95250</xdr:colOff>
      <xdr:row>87</xdr:row>
      <xdr:rowOff>95568</xdr:rowOff>
    </xdr:to>
    <xdr:sp macro="" textlink="">
      <xdr:nvSpPr>
        <xdr:cNvPr id="276" name="楕円 275"/>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80345</xdr:rowOff>
    </xdr:from>
    <xdr:ext cx="736600" cy="259045"/>
    <xdr:sp macro="" textlink="">
      <xdr:nvSpPr>
        <xdr:cNvPr id="277" name="テキスト ボックス 276"/>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8" name="楕円 277"/>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79" name="テキスト ボックス 278"/>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1" name="テキスト ボックス 280"/>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2" name="楕円 281"/>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83" name="テキスト ボックス 282"/>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町有施設の民間委託や指定管理者制度への移行等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の削減は一定の効果があったが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、町の行政区域が広大で市街化形成が分散していることや行政サービスの維持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組織のバランス等を考慮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も計画的に実施する必要があるため、今後は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留意しつつ職員数の抑制に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56756</xdr:rowOff>
    </xdr:from>
    <xdr:to>
      <xdr:col>81</xdr:col>
      <xdr:colOff>44450</xdr:colOff>
      <xdr:row>62</xdr:row>
      <xdr:rowOff>63995</xdr:rowOff>
    </xdr:to>
    <xdr:cxnSp macro="">
      <xdr:nvCxnSpPr>
        <xdr:cNvPr id="315" name="直線コネクタ 314"/>
        <xdr:cNvCxnSpPr/>
      </xdr:nvCxnSpPr>
      <xdr:spPr>
        <a:xfrm>
          <a:off x="16179800" y="1068665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22009</xdr:rowOff>
    </xdr:from>
    <xdr:to>
      <xdr:col>77</xdr:col>
      <xdr:colOff>44450</xdr:colOff>
      <xdr:row>62</xdr:row>
      <xdr:rowOff>56756</xdr:rowOff>
    </xdr:to>
    <xdr:cxnSp macro="">
      <xdr:nvCxnSpPr>
        <xdr:cNvPr id="318" name="直線コネクタ 317"/>
        <xdr:cNvCxnSpPr/>
      </xdr:nvCxnSpPr>
      <xdr:spPr>
        <a:xfrm>
          <a:off x="15290800" y="1065190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167157</xdr:rowOff>
    </xdr:from>
    <xdr:to>
      <xdr:col>72</xdr:col>
      <xdr:colOff>203200</xdr:colOff>
      <xdr:row>62</xdr:row>
      <xdr:rowOff>22009</xdr:rowOff>
    </xdr:to>
    <xdr:cxnSp macro="">
      <xdr:nvCxnSpPr>
        <xdr:cNvPr id="321" name="直線コネクタ 320"/>
        <xdr:cNvCxnSpPr/>
      </xdr:nvCxnSpPr>
      <xdr:spPr>
        <a:xfrm>
          <a:off x="14401800" y="10625607"/>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154610</xdr:rowOff>
    </xdr:from>
    <xdr:to>
      <xdr:col>68</xdr:col>
      <xdr:colOff>152400</xdr:colOff>
      <xdr:row>61</xdr:row>
      <xdr:rowOff>167157</xdr:rowOff>
    </xdr:to>
    <xdr:cxnSp macro="">
      <xdr:nvCxnSpPr>
        <xdr:cNvPr id="324" name="直線コネクタ 323"/>
        <xdr:cNvCxnSpPr/>
      </xdr:nvCxnSpPr>
      <xdr:spPr>
        <a:xfrm>
          <a:off x="13512800" y="10613060"/>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13195</xdr:rowOff>
    </xdr:from>
    <xdr:to>
      <xdr:col>81</xdr:col>
      <xdr:colOff>95250</xdr:colOff>
      <xdr:row>62</xdr:row>
      <xdr:rowOff>114795</xdr:rowOff>
    </xdr:to>
    <xdr:sp macro="" textlink="">
      <xdr:nvSpPr>
        <xdr:cNvPr id="334" name="楕円 333"/>
        <xdr:cNvSpPr/>
      </xdr:nvSpPr>
      <xdr:spPr>
        <a:xfrm>
          <a:off x="16967200" y="106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156722</xdr:rowOff>
    </xdr:from>
    <xdr:ext cx="762000" cy="259045"/>
    <xdr:sp macro="" textlink="">
      <xdr:nvSpPr>
        <xdr:cNvPr id="335" name="定員管理の状況該当値テキスト"/>
        <xdr:cNvSpPr txBox="1"/>
      </xdr:nvSpPr>
      <xdr:spPr>
        <a:xfrm>
          <a:off x="17106900" y="1061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5956</xdr:rowOff>
    </xdr:from>
    <xdr:to>
      <xdr:col>77</xdr:col>
      <xdr:colOff>95250</xdr:colOff>
      <xdr:row>62</xdr:row>
      <xdr:rowOff>107556</xdr:rowOff>
    </xdr:to>
    <xdr:sp macro="" textlink="">
      <xdr:nvSpPr>
        <xdr:cNvPr id="336" name="楕円 335"/>
        <xdr:cNvSpPr/>
      </xdr:nvSpPr>
      <xdr:spPr>
        <a:xfrm>
          <a:off x="16129000" y="106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92333</xdr:rowOff>
    </xdr:from>
    <xdr:ext cx="736600" cy="259045"/>
    <xdr:sp macro="" textlink="">
      <xdr:nvSpPr>
        <xdr:cNvPr id="337" name="テキスト ボックス 336"/>
        <xdr:cNvSpPr txBox="1"/>
      </xdr:nvSpPr>
      <xdr:spPr>
        <a:xfrm>
          <a:off x="15798800" y="1072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142659</xdr:rowOff>
    </xdr:from>
    <xdr:to>
      <xdr:col>73</xdr:col>
      <xdr:colOff>44450</xdr:colOff>
      <xdr:row>62</xdr:row>
      <xdr:rowOff>72809</xdr:rowOff>
    </xdr:to>
    <xdr:sp macro="" textlink="">
      <xdr:nvSpPr>
        <xdr:cNvPr id="338" name="楕円 337"/>
        <xdr:cNvSpPr/>
      </xdr:nvSpPr>
      <xdr:spPr>
        <a:xfrm>
          <a:off x="15240000" y="106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57586</xdr:rowOff>
    </xdr:from>
    <xdr:ext cx="762000" cy="259045"/>
    <xdr:sp macro="" textlink="">
      <xdr:nvSpPr>
        <xdr:cNvPr id="339" name="テキスト ボックス 338"/>
        <xdr:cNvSpPr txBox="1"/>
      </xdr:nvSpPr>
      <xdr:spPr>
        <a:xfrm>
          <a:off x="14909800" y="106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116357</xdr:rowOff>
    </xdr:from>
    <xdr:to>
      <xdr:col>68</xdr:col>
      <xdr:colOff>203200</xdr:colOff>
      <xdr:row>62</xdr:row>
      <xdr:rowOff>46507</xdr:rowOff>
    </xdr:to>
    <xdr:sp macro="" textlink="">
      <xdr:nvSpPr>
        <xdr:cNvPr id="340" name="楕円 339"/>
        <xdr:cNvSpPr/>
      </xdr:nvSpPr>
      <xdr:spPr>
        <a:xfrm>
          <a:off x="14351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31284</xdr:rowOff>
    </xdr:from>
    <xdr:ext cx="762000" cy="259045"/>
    <xdr:sp macro="" textlink="">
      <xdr:nvSpPr>
        <xdr:cNvPr id="341" name="テキスト ボックス 340"/>
        <xdr:cNvSpPr txBox="1"/>
      </xdr:nvSpPr>
      <xdr:spPr>
        <a:xfrm>
          <a:off x="14020800" y="106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103810</xdr:rowOff>
    </xdr:from>
    <xdr:to>
      <xdr:col>64</xdr:col>
      <xdr:colOff>152400</xdr:colOff>
      <xdr:row>62</xdr:row>
      <xdr:rowOff>33960</xdr:rowOff>
    </xdr:to>
    <xdr:sp macro="" textlink="">
      <xdr:nvSpPr>
        <xdr:cNvPr id="342" name="楕円 341"/>
        <xdr:cNvSpPr/>
      </xdr:nvSpPr>
      <xdr:spPr>
        <a:xfrm>
          <a:off x="13462000" y="105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18737</xdr:rowOff>
    </xdr:from>
    <xdr:ext cx="762000" cy="259045"/>
    <xdr:sp macro="" textlink="">
      <xdr:nvSpPr>
        <xdr:cNvPr id="343" name="テキスト ボックス 342"/>
        <xdr:cNvSpPr txBox="1"/>
      </xdr:nvSpPr>
      <xdr:spPr>
        <a:xfrm>
          <a:off x="13131800" y="106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の公共施設建設事業及び下水道整備事業に係る既往債の償還が多額であったため、類似団体よりも高い数値を示しているが、起債の償還は既にピークを過ぎており、さらに近年起債発行額も大幅な伸びはないことからさらに減少が進んでいくことが予想され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今後も財政状況を勘案し、まず</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北海道平均を目標として数値の改善に努めていきたい。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127423</xdr:rowOff>
    </xdr:to>
    <xdr:cxnSp macro="">
      <xdr:nvCxnSpPr>
        <xdr:cNvPr id="376" name="直線コネクタ 375"/>
        <xdr:cNvCxnSpPr/>
      </xdr:nvCxnSpPr>
      <xdr:spPr>
        <a:xfrm flipV="1">
          <a:off x="16179800" y="741934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43</xdr:row>
      <xdr:rowOff>159596</xdr:rowOff>
    </xdr:to>
    <xdr:cxnSp macro="">
      <xdr:nvCxnSpPr>
        <xdr:cNvPr id="379" name="直線コネクタ 378"/>
        <xdr:cNvCxnSpPr/>
      </xdr:nvCxnSpPr>
      <xdr:spPr>
        <a:xfrm flipV="1">
          <a:off x="15290800" y="749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4233</xdr:rowOff>
    </xdr:to>
    <xdr:cxnSp macro="">
      <xdr:nvCxnSpPr>
        <xdr:cNvPr id="382" name="直線コネクタ 381"/>
        <xdr:cNvCxnSpPr/>
      </xdr:nvCxnSpPr>
      <xdr:spPr>
        <a:xfrm flipV="1">
          <a:off x="14401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108796</xdr:rowOff>
    </xdr:to>
    <xdr:cxnSp macro="">
      <xdr:nvCxnSpPr>
        <xdr:cNvPr id="385" name="直線コネクタ 384"/>
        <xdr:cNvCxnSpPr/>
      </xdr:nvCxnSpPr>
      <xdr:spPr>
        <a:xfrm flipV="1">
          <a:off x="13512800" y="75480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5" name="楕円 394"/>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6"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397" name="楕円 396"/>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398" name="テキスト ボックス 397"/>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399" name="楕円 398"/>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0" name="テキスト ボックス 399"/>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1" name="楕円 400"/>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2" name="テキスト ボックス 401"/>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03" name="楕円 402"/>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04" name="テキスト ボックス 403"/>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前年度から将来負担比率がなくなったのは、起債の償還は既にピークを過ぎたうえ、新規起債の発行についても事業内容の十分な検討と起債発行額抑制を念頭に財政運営を行ってきた結果と思われる。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起債発行額の抑制を念頭に置いた資金措置を考える必要がある。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142149</xdr:rowOff>
    </xdr:from>
    <xdr:to>
      <xdr:col>68</xdr:col>
      <xdr:colOff>152400</xdr:colOff>
      <xdr:row>15</xdr:row>
      <xdr:rowOff>8618</xdr:rowOff>
    </xdr:to>
    <xdr:cxnSp macro="">
      <xdr:nvCxnSpPr>
        <xdr:cNvPr id="440" name="直線コネクタ 439"/>
        <xdr:cNvCxnSpPr/>
      </xdr:nvCxnSpPr>
      <xdr:spPr>
        <a:xfrm flipV="1">
          <a:off x="13512800" y="254244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91349</xdr:rowOff>
    </xdr:from>
    <xdr:to>
      <xdr:col>68</xdr:col>
      <xdr:colOff>203200</xdr:colOff>
      <xdr:row>15</xdr:row>
      <xdr:rowOff>21499</xdr:rowOff>
    </xdr:to>
    <xdr:sp macro="" textlink="">
      <xdr:nvSpPr>
        <xdr:cNvPr id="456" name="楕円 455"/>
        <xdr:cNvSpPr/>
      </xdr:nvSpPr>
      <xdr:spPr>
        <a:xfrm>
          <a:off x="143510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6276</xdr:rowOff>
    </xdr:from>
    <xdr:ext cx="762000" cy="259045"/>
    <xdr:sp macro="" textlink="">
      <xdr:nvSpPr>
        <xdr:cNvPr id="457" name="テキスト ボックス 456"/>
        <xdr:cNvSpPr txBox="1"/>
      </xdr:nvSpPr>
      <xdr:spPr>
        <a:xfrm>
          <a:off x="14020800" y="257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129268</xdr:rowOff>
    </xdr:from>
    <xdr:to>
      <xdr:col>64</xdr:col>
      <xdr:colOff>152400</xdr:colOff>
      <xdr:row>15</xdr:row>
      <xdr:rowOff>59418</xdr:rowOff>
    </xdr:to>
    <xdr:sp macro="" textlink="">
      <xdr:nvSpPr>
        <xdr:cNvPr id="458" name="楕円 457"/>
        <xdr:cNvSpPr/>
      </xdr:nvSpPr>
      <xdr:spPr>
        <a:xfrm>
          <a:off x="13462000" y="2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44195</xdr:rowOff>
    </xdr:from>
    <xdr:ext cx="762000" cy="259045"/>
    <xdr:sp macro="" textlink="">
      <xdr:nvSpPr>
        <xdr:cNvPr id="459" name="テキスト ボックス 458"/>
        <xdr:cNvSpPr txBox="1"/>
      </xdr:nvSpPr>
      <xdr:spPr>
        <a:xfrm>
          <a:off x="13131800" y="26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3,172
627.22
4,480,407
4,253,921
212,786
2,757,725
4,857,524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人件費に係る経常収支比率は低いが、要因として衛生業務や消防業務を一部事務組合で行っていることが挙げられる。そのため、一部事務組合の人件費分に充てる負担金分を合計した場合の人口１人当たりの歳出決算額は、類似団体平均を上回る可能性が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ので、今後はこれらも含めた人件費関係について抑制していく必要がある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145288</xdr:rowOff>
    </xdr:to>
    <xdr:cxnSp macro="">
      <xdr:nvCxnSpPr>
        <xdr:cNvPr id="64" name="直線コネクタ 63"/>
        <xdr:cNvCxnSpPr/>
      </xdr:nvCxnSpPr>
      <xdr:spPr>
        <a:xfrm>
          <a:off x="3987800" y="62763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104140</xdr:rowOff>
    </xdr:to>
    <xdr:cxnSp macro="">
      <xdr:nvCxnSpPr>
        <xdr:cNvPr id="67" name="直線コネクタ 66"/>
        <xdr:cNvCxnSpPr/>
      </xdr:nvCxnSpPr>
      <xdr:spPr>
        <a:xfrm>
          <a:off x="3098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81280</xdr:rowOff>
    </xdr:to>
    <xdr:cxnSp macro="">
      <xdr:nvCxnSpPr>
        <xdr:cNvPr id="70" name="直線コネクタ 69"/>
        <xdr:cNvCxnSpPr/>
      </xdr:nvCxnSpPr>
      <xdr:spPr>
        <a:xfrm flipV="1">
          <a:off x="2209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81280</xdr:rowOff>
    </xdr:to>
    <xdr:cxnSp macro="">
      <xdr:nvCxnSpPr>
        <xdr:cNvPr id="73" name="直線コネクタ 72"/>
        <xdr:cNvCxnSpPr/>
      </xdr:nvCxnSpPr>
      <xdr:spPr>
        <a:xfrm>
          <a:off x="1320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物件費に係る経常収支比率が、類似団体平均を下回っているのは、予算要求時に経常経費をゼロベースで見直すよう意思統一がなされていることが挙げられる。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前年度比では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割合が増加したものの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、今後も経常経費的委託料の見直し等により、より一層の経費削減を図る。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13</xdr:row>
      <xdr:rowOff>167821</xdr:rowOff>
    </xdr:to>
    <xdr:cxnSp macro="">
      <xdr:nvCxnSpPr>
        <xdr:cNvPr id="127" name="直線コネクタ 126"/>
        <xdr:cNvCxnSpPr/>
      </xdr:nvCxnSpPr>
      <xdr:spPr>
        <a:xfrm>
          <a:off x="15671800" y="234442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13</xdr:row>
      <xdr:rowOff>161290</xdr:rowOff>
    </xdr:to>
    <xdr:cxnSp macro="">
      <xdr:nvCxnSpPr>
        <xdr:cNvPr id="130" name="直線コネクタ 129"/>
        <xdr:cNvCxnSpPr/>
      </xdr:nvCxnSpPr>
      <xdr:spPr>
        <a:xfrm flipV="1">
          <a:off x="14782800" y="234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35560</xdr:rowOff>
    </xdr:to>
    <xdr:cxnSp macro="">
      <xdr:nvCxnSpPr>
        <xdr:cNvPr id="133" name="直線コネクタ 132"/>
        <xdr:cNvCxnSpPr/>
      </xdr:nvCxnSpPr>
      <xdr:spPr>
        <a:xfrm flipV="1">
          <a:off x="13893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141696</xdr:rowOff>
    </xdr:from>
    <xdr:to>
      <xdr:col>69</xdr:col>
      <xdr:colOff>92075</xdr:colOff>
      <xdr:row>14</xdr:row>
      <xdr:rowOff>35560</xdr:rowOff>
    </xdr:to>
    <xdr:cxnSp macro="">
      <xdr:nvCxnSpPr>
        <xdr:cNvPr id="136" name="直線コネクタ 135"/>
        <xdr:cNvCxnSpPr/>
      </xdr:nvCxnSpPr>
      <xdr:spPr>
        <a:xfrm>
          <a:off x="13004800" y="23705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6" name="楕円 145"/>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7" name="物件費該当値テキスト"/>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8" name="楕円 147"/>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49" name="テキスト ボックス 148"/>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50" name="楕円 149"/>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51" name="テキスト ボックス 150"/>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2" name="楕円 151"/>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3" name="テキスト ボックス 152"/>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90896</xdr:rowOff>
    </xdr:from>
    <xdr:to>
      <xdr:col>65</xdr:col>
      <xdr:colOff>53975</xdr:colOff>
      <xdr:row>14</xdr:row>
      <xdr:rowOff>21046</xdr:rowOff>
    </xdr:to>
    <xdr:sp macro="" textlink="">
      <xdr:nvSpPr>
        <xdr:cNvPr id="154" name="楕円 153"/>
        <xdr:cNvSpPr/>
      </xdr:nvSpPr>
      <xdr:spPr>
        <a:xfrm>
          <a:off x="12954000" y="23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31223</xdr:rowOff>
    </xdr:from>
    <xdr:ext cx="762000" cy="259045"/>
    <xdr:sp macro="" textlink="">
      <xdr:nvSpPr>
        <xdr:cNvPr id="155" name="テキスト ボックス 154"/>
        <xdr:cNvSpPr txBox="1"/>
      </xdr:nvSpPr>
      <xdr:spPr>
        <a:xfrm>
          <a:off x="12623800" y="208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過去４年間において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類似団体平均を下回っている。今後においても保健指導の強化や単独事業の見直しを図り、継続的な経費の削減に努める。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50800</xdr:rowOff>
    </xdr:to>
    <xdr:cxnSp macro="">
      <xdr:nvCxnSpPr>
        <xdr:cNvPr id="187" name="直線コネクタ 186"/>
        <xdr:cNvCxnSpPr/>
      </xdr:nvCxnSpPr>
      <xdr:spPr>
        <a:xfrm>
          <a:off x="3987800" y="928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25400</xdr:rowOff>
    </xdr:to>
    <xdr:cxnSp macro="">
      <xdr:nvCxnSpPr>
        <xdr:cNvPr id="190" name="直線コネクタ 189"/>
        <xdr:cNvCxnSpPr/>
      </xdr:nvCxnSpPr>
      <xdr:spPr>
        <a:xfrm>
          <a:off x="3098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25400</xdr:rowOff>
    </xdr:to>
    <xdr:cxnSp macro="">
      <xdr:nvCxnSpPr>
        <xdr:cNvPr id="193" name="直線コネクタ 192"/>
        <xdr:cNvCxnSpPr/>
      </xdr:nvCxnSpPr>
      <xdr:spPr>
        <a:xfrm>
          <a:off x="2209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6" name="直線コネクタ 195"/>
        <xdr:cNvCxnSpPr/>
      </xdr:nvCxnSpPr>
      <xdr:spPr>
        <a:xfrm>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6" name="楕円 205"/>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7"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8" name="楕円 207"/>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9" name="テキスト ボックス 208"/>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0" name="楕円 209"/>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1" name="テキスト ボックス 210"/>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4" name="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他会計に対する繰出金の決算額が前年度を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回っており、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水道会計の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大きく減</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額となり、前年度比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今後は福祉部門の繰出金の増加傾向が進むと予想されるので注意が必要である。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62992</xdr:rowOff>
    </xdr:to>
    <xdr:cxnSp macro="">
      <xdr:nvCxnSpPr>
        <xdr:cNvPr id="245" name="直線コネクタ 244"/>
        <xdr:cNvCxnSpPr/>
      </xdr:nvCxnSpPr>
      <xdr:spPr>
        <a:xfrm>
          <a:off x="15671800" y="9636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122428</xdr:rowOff>
    </xdr:to>
    <xdr:cxnSp macro="">
      <xdr:nvCxnSpPr>
        <xdr:cNvPr id="248" name="直線コネクタ 247"/>
        <xdr:cNvCxnSpPr/>
      </xdr:nvCxnSpPr>
      <xdr:spPr>
        <a:xfrm flipV="1">
          <a:off x="14782800" y="96367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159004</xdr:rowOff>
    </xdr:to>
    <xdr:cxnSp macro="">
      <xdr:nvCxnSpPr>
        <xdr:cNvPr id="251" name="直線コネクタ 250"/>
        <xdr:cNvCxnSpPr/>
      </xdr:nvCxnSpPr>
      <xdr:spPr>
        <a:xfrm flipV="1">
          <a:off x="13893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56</xdr:row>
      <xdr:rowOff>159004</xdr:rowOff>
    </xdr:to>
    <xdr:cxnSp macro="">
      <xdr:nvCxnSpPr>
        <xdr:cNvPr id="254" name="直線コネクタ 253"/>
        <xdr:cNvCxnSpPr/>
      </xdr:nvCxnSpPr>
      <xdr:spPr>
        <a:xfrm>
          <a:off x="13004800" y="9741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6" name="楕円 265"/>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7" name="テキスト ボックス 266"/>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8" name="楕円 267"/>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9" name="テキスト ボックス 268"/>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70" name="楕円 269"/>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71" name="テキスト ボックス 270"/>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72" name="楕円 271"/>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73" name="テキスト ボックス 27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補助費等に係る経常収支比率は、類似団体平均水準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を３年連続して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ており、前年度から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ポイント増となったが、中でも留萌南部衛生組合に関し、支出額で前年度比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％と伸びが大きく、ゴミ処理に関する負担増が主なものであった。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今後も各種補助金、負担金等の目的や内容を精査しながら適正な執行に努めてい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5842</xdr:rowOff>
    </xdr:to>
    <xdr:cxnSp macro="">
      <xdr:nvCxnSpPr>
        <xdr:cNvPr id="303" name="直線コネクタ 302"/>
        <xdr:cNvCxnSpPr/>
      </xdr:nvCxnSpPr>
      <xdr:spPr>
        <a:xfrm>
          <a:off x="15671800" y="6303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131572</xdr:rowOff>
    </xdr:to>
    <xdr:cxnSp macro="">
      <xdr:nvCxnSpPr>
        <xdr:cNvPr id="306" name="直線コネクタ 305"/>
        <xdr:cNvCxnSpPr/>
      </xdr:nvCxnSpPr>
      <xdr:spPr>
        <a:xfrm>
          <a:off x="14782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99568</xdr:rowOff>
    </xdr:to>
    <xdr:cxnSp macro="">
      <xdr:nvCxnSpPr>
        <xdr:cNvPr id="309" name="直線コネクタ 308"/>
        <xdr:cNvCxnSpPr/>
      </xdr:nvCxnSpPr>
      <xdr:spPr>
        <a:xfrm>
          <a:off x="13893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85852</xdr:rowOff>
    </xdr:to>
    <xdr:cxnSp macro="">
      <xdr:nvCxnSpPr>
        <xdr:cNvPr id="312" name="直線コネクタ 311"/>
        <xdr:cNvCxnSpPr/>
      </xdr:nvCxnSpPr>
      <xdr:spPr>
        <a:xfrm>
          <a:off x="13004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2" name="楕円 32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3"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5" name="テキスト ボックス 324"/>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6" name="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27" name="テキスト ボックス 32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楕円 32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過去に実施した大型の公共施設建設事業に係る既往債の償還が多額であったため、類似団体よりも高い数値を示している。しかしながら、起債の償還は既にピークを過ぎており、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今後も減少していくことが見込まれるが、類似団体平均値に届いていないのが現状である。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今後は更なる数値の改善を目指し、新規の起債発行については、より一層計画的に進めていく必要がある。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73661</xdr:rowOff>
    </xdr:from>
    <xdr:to>
      <xdr:col>24</xdr:col>
      <xdr:colOff>25400</xdr:colOff>
      <xdr:row>77</xdr:row>
      <xdr:rowOff>115570</xdr:rowOff>
    </xdr:to>
    <xdr:cxnSp macro="">
      <xdr:nvCxnSpPr>
        <xdr:cNvPr id="363" name="直線コネクタ 362"/>
        <xdr:cNvCxnSpPr/>
      </xdr:nvCxnSpPr>
      <xdr:spPr>
        <a:xfrm flipV="1">
          <a:off x="3987800" y="13275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149861</xdr:rowOff>
    </xdr:to>
    <xdr:cxnSp macro="">
      <xdr:nvCxnSpPr>
        <xdr:cNvPr id="366" name="直線コネクタ 365"/>
        <xdr:cNvCxnSpPr/>
      </xdr:nvCxnSpPr>
      <xdr:spPr>
        <a:xfrm flipV="1">
          <a:off x="3098800" y="13317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149861</xdr:rowOff>
    </xdr:from>
    <xdr:to>
      <xdr:col>15</xdr:col>
      <xdr:colOff>98425</xdr:colOff>
      <xdr:row>78</xdr:row>
      <xdr:rowOff>1270</xdr:rowOff>
    </xdr:to>
    <xdr:cxnSp macro="">
      <xdr:nvCxnSpPr>
        <xdr:cNvPr id="369" name="直線コネクタ 368"/>
        <xdr:cNvCxnSpPr/>
      </xdr:nvCxnSpPr>
      <xdr:spPr>
        <a:xfrm flipV="1">
          <a:off x="2209800" y="13351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78</xdr:row>
      <xdr:rowOff>1270</xdr:rowOff>
    </xdr:to>
    <xdr:cxnSp macro="">
      <xdr:nvCxnSpPr>
        <xdr:cNvPr id="372" name="直線コネクタ 371"/>
        <xdr:cNvCxnSpPr/>
      </xdr:nvCxnSpPr>
      <xdr:spPr>
        <a:xfrm>
          <a:off x="1320800" y="13309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22861</xdr:rowOff>
    </xdr:from>
    <xdr:to>
      <xdr:col>24</xdr:col>
      <xdr:colOff>76200</xdr:colOff>
      <xdr:row>77</xdr:row>
      <xdr:rowOff>124461</xdr:rowOff>
    </xdr:to>
    <xdr:sp macro="" textlink="">
      <xdr:nvSpPr>
        <xdr:cNvPr id="382" name="楕円 381"/>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166388</xdr:rowOff>
    </xdr:from>
    <xdr:ext cx="762000" cy="259045"/>
    <xdr:sp macro="" textlink="">
      <xdr:nvSpPr>
        <xdr:cNvPr id="383"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6" name="楕円 385"/>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7" name="テキスト ボックス 386"/>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88" name="楕円 387"/>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89" name="テキスト ボックス 388"/>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0" name="楕円 389"/>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1" name="テキスト ボックス 390"/>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での経常収支比率は類似団体、全国・北海道平均を下回っているが、公共施設等の維持補修費における経常収支比率は固定化傾向にある。加えて、歳入面での普通交付税と臨時財政対策債は減少傾向にあることから、今後はさらに義務的経費の圧縮を図り、財政構造の弾力性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66584</xdr:rowOff>
    </xdr:from>
    <xdr:to>
      <xdr:col>82</xdr:col>
      <xdr:colOff>107950</xdr:colOff>
      <xdr:row>76</xdr:row>
      <xdr:rowOff>9434</xdr:rowOff>
    </xdr:to>
    <xdr:cxnSp macro="">
      <xdr:nvCxnSpPr>
        <xdr:cNvPr id="426" name="直線コネクタ 425"/>
        <xdr:cNvCxnSpPr/>
      </xdr:nvCxnSpPr>
      <xdr:spPr>
        <a:xfrm>
          <a:off x="15671800" y="1292533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66584</xdr:rowOff>
    </xdr:from>
    <xdr:to>
      <xdr:col>78</xdr:col>
      <xdr:colOff>69850</xdr:colOff>
      <xdr:row>75</xdr:row>
      <xdr:rowOff>89444</xdr:rowOff>
    </xdr:to>
    <xdr:cxnSp macro="">
      <xdr:nvCxnSpPr>
        <xdr:cNvPr id="429" name="直線コネクタ 428"/>
        <xdr:cNvCxnSpPr/>
      </xdr:nvCxnSpPr>
      <xdr:spPr>
        <a:xfrm flipV="1">
          <a:off x="14782800" y="129253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89444</xdr:rowOff>
    </xdr:from>
    <xdr:to>
      <xdr:col>73</xdr:col>
      <xdr:colOff>180975</xdr:colOff>
      <xdr:row>75</xdr:row>
      <xdr:rowOff>151493</xdr:rowOff>
    </xdr:to>
    <xdr:cxnSp macro="">
      <xdr:nvCxnSpPr>
        <xdr:cNvPr id="432" name="直線コネクタ 431"/>
        <xdr:cNvCxnSpPr/>
      </xdr:nvCxnSpPr>
      <xdr:spPr>
        <a:xfrm flipV="1">
          <a:off x="13893800" y="129481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151493</xdr:rowOff>
    </xdr:to>
    <xdr:cxnSp macro="">
      <xdr:nvCxnSpPr>
        <xdr:cNvPr id="435" name="直線コネクタ 434"/>
        <xdr:cNvCxnSpPr/>
      </xdr:nvCxnSpPr>
      <xdr:spPr>
        <a:xfrm>
          <a:off x="13004800" y="12928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130084</xdr:rowOff>
    </xdr:from>
    <xdr:to>
      <xdr:col>82</xdr:col>
      <xdr:colOff>158750</xdr:colOff>
      <xdr:row>76</xdr:row>
      <xdr:rowOff>60235</xdr:rowOff>
    </xdr:to>
    <xdr:sp macro="" textlink="">
      <xdr:nvSpPr>
        <xdr:cNvPr id="445" name="楕円 444"/>
        <xdr:cNvSpPr/>
      </xdr:nvSpPr>
      <xdr:spPr>
        <a:xfrm>
          <a:off x="164592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146611</xdr:rowOff>
    </xdr:from>
    <xdr:ext cx="762000" cy="259045"/>
    <xdr:sp macro="" textlink="">
      <xdr:nvSpPr>
        <xdr:cNvPr id="446" name="公債費以外該当値テキスト"/>
        <xdr:cNvSpPr txBox="1"/>
      </xdr:nvSpPr>
      <xdr:spPr>
        <a:xfrm>
          <a:off x="16598900" y="1283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15784</xdr:rowOff>
    </xdr:from>
    <xdr:to>
      <xdr:col>78</xdr:col>
      <xdr:colOff>120650</xdr:colOff>
      <xdr:row>75</xdr:row>
      <xdr:rowOff>117384</xdr:rowOff>
    </xdr:to>
    <xdr:sp macro="" textlink="">
      <xdr:nvSpPr>
        <xdr:cNvPr id="447" name="楕円 446"/>
        <xdr:cNvSpPr/>
      </xdr:nvSpPr>
      <xdr:spPr>
        <a:xfrm>
          <a:off x="15621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127561</xdr:rowOff>
    </xdr:from>
    <xdr:ext cx="736600" cy="259045"/>
    <xdr:sp macro="" textlink="">
      <xdr:nvSpPr>
        <xdr:cNvPr id="448" name="テキスト ボックス 447"/>
        <xdr:cNvSpPr txBox="1"/>
      </xdr:nvSpPr>
      <xdr:spPr>
        <a:xfrm>
          <a:off x="15290800" y="1264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38644</xdr:rowOff>
    </xdr:from>
    <xdr:to>
      <xdr:col>74</xdr:col>
      <xdr:colOff>31750</xdr:colOff>
      <xdr:row>75</xdr:row>
      <xdr:rowOff>140244</xdr:rowOff>
    </xdr:to>
    <xdr:sp macro="" textlink="">
      <xdr:nvSpPr>
        <xdr:cNvPr id="449" name="楕円 448"/>
        <xdr:cNvSpPr/>
      </xdr:nvSpPr>
      <xdr:spPr>
        <a:xfrm>
          <a:off x="14732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150421</xdr:rowOff>
    </xdr:from>
    <xdr:ext cx="762000" cy="259045"/>
    <xdr:sp macro="" textlink="">
      <xdr:nvSpPr>
        <xdr:cNvPr id="450" name="テキスト ボックス 449"/>
        <xdr:cNvSpPr txBox="1"/>
      </xdr:nvSpPr>
      <xdr:spPr>
        <a:xfrm>
          <a:off x="14401800" y="126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100693</xdr:rowOff>
    </xdr:from>
    <xdr:to>
      <xdr:col>69</xdr:col>
      <xdr:colOff>142875</xdr:colOff>
      <xdr:row>76</xdr:row>
      <xdr:rowOff>30843</xdr:rowOff>
    </xdr:to>
    <xdr:sp macro="" textlink="">
      <xdr:nvSpPr>
        <xdr:cNvPr id="451" name="楕円 450"/>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41020</xdr:rowOff>
    </xdr:from>
    <xdr:ext cx="762000" cy="259045"/>
    <xdr:sp macro="" textlink="">
      <xdr:nvSpPr>
        <xdr:cNvPr id="452" name="テキスト ボックス 451"/>
        <xdr:cNvSpPr txBox="1"/>
      </xdr:nvSpPr>
      <xdr:spPr>
        <a:xfrm>
          <a:off x="13512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3" name="楕円 452"/>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4" name="テキスト ボックス 453"/>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北海道小平町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52032</xdr:rowOff>
    </xdr:from>
    <xdr:to>
      <xdr:col>29</xdr:col>
      <xdr:colOff>127000</xdr:colOff>
      <xdr:row>17</xdr:row>
      <xdr:rowOff>70063</xdr:rowOff>
    </xdr:to>
    <xdr:cxnSp macro="">
      <xdr:nvCxnSpPr>
        <xdr:cNvPr id="49" name="直線コネクタ 48"/>
        <xdr:cNvCxnSpPr/>
      </xdr:nvCxnSpPr>
      <xdr:spPr bwMode="auto">
        <a:xfrm flipV="1">
          <a:off x="5003800" y="3014307"/>
          <a:ext cx="647700" cy="1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70063</xdr:rowOff>
    </xdr:from>
    <xdr:to>
      <xdr:col>26</xdr:col>
      <xdr:colOff>50800</xdr:colOff>
      <xdr:row>17</xdr:row>
      <xdr:rowOff>88894</xdr:rowOff>
    </xdr:to>
    <xdr:cxnSp macro="">
      <xdr:nvCxnSpPr>
        <xdr:cNvPr id="52" name="直線コネクタ 51"/>
        <xdr:cNvCxnSpPr/>
      </xdr:nvCxnSpPr>
      <xdr:spPr bwMode="auto">
        <a:xfrm flipV="1">
          <a:off x="4305300" y="3032338"/>
          <a:ext cx="698500" cy="1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88894</xdr:rowOff>
    </xdr:from>
    <xdr:to>
      <xdr:col>22</xdr:col>
      <xdr:colOff>114300</xdr:colOff>
      <xdr:row>17</xdr:row>
      <xdr:rowOff>102900</xdr:rowOff>
    </xdr:to>
    <xdr:cxnSp macro="">
      <xdr:nvCxnSpPr>
        <xdr:cNvPr id="55" name="直線コネクタ 54"/>
        <xdr:cNvCxnSpPr/>
      </xdr:nvCxnSpPr>
      <xdr:spPr bwMode="auto">
        <a:xfrm flipV="1">
          <a:off x="3606800" y="3051169"/>
          <a:ext cx="698500" cy="1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102900</xdr:rowOff>
    </xdr:from>
    <xdr:to>
      <xdr:col>18</xdr:col>
      <xdr:colOff>177800</xdr:colOff>
      <xdr:row>17</xdr:row>
      <xdr:rowOff>124933</xdr:rowOff>
    </xdr:to>
    <xdr:cxnSp macro="">
      <xdr:nvCxnSpPr>
        <xdr:cNvPr id="58" name="直線コネクタ 57"/>
        <xdr:cNvCxnSpPr/>
      </xdr:nvCxnSpPr>
      <xdr:spPr bwMode="auto">
        <a:xfrm flipV="1">
          <a:off x="2908300" y="3065175"/>
          <a:ext cx="698500" cy="22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1232</xdr:rowOff>
    </xdr:from>
    <xdr:to>
      <xdr:col>29</xdr:col>
      <xdr:colOff>177800</xdr:colOff>
      <xdr:row>17</xdr:row>
      <xdr:rowOff>102832</xdr:rowOff>
    </xdr:to>
    <xdr:sp macro="" textlink="">
      <xdr:nvSpPr>
        <xdr:cNvPr id="68" name="楕円 67"/>
        <xdr:cNvSpPr/>
      </xdr:nvSpPr>
      <xdr:spPr bwMode="auto">
        <a:xfrm>
          <a:off x="5600700" y="296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17759</xdr:rowOff>
    </xdr:from>
    <xdr:ext cx="762000" cy="259045"/>
    <xdr:sp macro="" textlink="">
      <xdr:nvSpPr>
        <xdr:cNvPr id="69" name="人口1人当たり決算額の推移該当値テキスト130"/>
        <xdr:cNvSpPr txBox="1"/>
      </xdr:nvSpPr>
      <xdr:spPr>
        <a:xfrm>
          <a:off x="5740400" y="280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19263</xdr:rowOff>
    </xdr:from>
    <xdr:to>
      <xdr:col>26</xdr:col>
      <xdr:colOff>101600</xdr:colOff>
      <xdr:row>17</xdr:row>
      <xdr:rowOff>120863</xdr:rowOff>
    </xdr:to>
    <xdr:sp macro="" textlink="">
      <xdr:nvSpPr>
        <xdr:cNvPr id="70" name="楕円 69"/>
        <xdr:cNvSpPr/>
      </xdr:nvSpPr>
      <xdr:spPr bwMode="auto">
        <a:xfrm>
          <a:off x="4953000" y="298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131040</xdr:rowOff>
    </xdr:from>
    <xdr:ext cx="736600" cy="259045"/>
    <xdr:sp macro="" textlink="">
      <xdr:nvSpPr>
        <xdr:cNvPr id="71" name="テキスト ボックス 70"/>
        <xdr:cNvSpPr txBox="1"/>
      </xdr:nvSpPr>
      <xdr:spPr>
        <a:xfrm>
          <a:off x="4622800" y="27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38094</xdr:rowOff>
    </xdr:from>
    <xdr:to>
      <xdr:col>22</xdr:col>
      <xdr:colOff>165100</xdr:colOff>
      <xdr:row>17</xdr:row>
      <xdr:rowOff>139694</xdr:rowOff>
    </xdr:to>
    <xdr:sp macro="" textlink="">
      <xdr:nvSpPr>
        <xdr:cNvPr id="72" name="楕円 71"/>
        <xdr:cNvSpPr/>
      </xdr:nvSpPr>
      <xdr:spPr bwMode="auto">
        <a:xfrm>
          <a:off x="4254500" y="300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149871</xdr:rowOff>
    </xdr:from>
    <xdr:ext cx="762000" cy="259045"/>
    <xdr:sp macro="" textlink="">
      <xdr:nvSpPr>
        <xdr:cNvPr id="73" name="テキスト ボックス 72"/>
        <xdr:cNvSpPr txBox="1"/>
      </xdr:nvSpPr>
      <xdr:spPr>
        <a:xfrm>
          <a:off x="3924300" y="276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52100</xdr:rowOff>
    </xdr:from>
    <xdr:to>
      <xdr:col>19</xdr:col>
      <xdr:colOff>38100</xdr:colOff>
      <xdr:row>17</xdr:row>
      <xdr:rowOff>153700</xdr:rowOff>
    </xdr:to>
    <xdr:sp macro="" textlink="">
      <xdr:nvSpPr>
        <xdr:cNvPr id="74" name="楕円 73"/>
        <xdr:cNvSpPr/>
      </xdr:nvSpPr>
      <xdr:spPr bwMode="auto">
        <a:xfrm>
          <a:off x="3556000" y="301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163877</xdr:rowOff>
    </xdr:from>
    <xdr:ext cx="762000" cy="259045"/>
    <xdr:sp macro="" textlink="">
      <xdr:nvSpPr>
        <xdr:cNvPr id="75" name="テキスト ボックス 74"/>
        <xdr:cNvSpPr txBox="1"/>
      </xdr:nvSpPr>
      <xdr:spPr>
        <a:xfrm>
          <a:off x="3225800" y="278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74133</xdr:rowOff>
    </xdr:from>
    <xdr:to>
      <xdr:col>15</xdr:col>
      <xdr:colOff>101600</xdr:colOff>
      <xdr:row>18</xdr:row>
      <xdr:rowOff>4283</xdr:rowOff>
    </xdr:to>
    <xdr:sp macro="" textlink="">
      <xdr:nvSpPr>
        <xdr:cNvPr id="76" name="楕円 75"/>
        <xdr:cNvSpPr/>
      </xdr:nvSpPr>
      <xdr:spPr bwMode="auto">
        <a:xfrm>
          <a:off x="2857500" y="303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14460</xdr:rowOff>
    </xdr:from>
    <xdr:ext cx="762000" cy="259045"/>
    <xdr:sp macro="" textlink="">
      <xdr:nvSpPr>
        <xdr:cNvPr id="77" name="テキスト ボックス 76"/>
        <xdr:cNvSpPr txBox="1"/>
      </xdr:nvSpPr>
      <xdr:spPr>
        <a:xfrm>
          <a:off x="2527300" y="280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73969</xdr:rowOff>
    </xdr:from>
    <xdr:to>
      <xdr:col>29</xdr:col>
      <xdr:colOff>127000</xdr:colOff>
      <xdr:row>35</xdr:row>
      <xdr:rowOff>113860</xdr:rowOff>
    </xdr:to>
    <xdr:cxnSp macro="">
      <xdr:nvCxnSpPr>
        <xdr:cNvPr id="108" name="直線コネクタ 107"/>
        <xdr:cNvCxnSpPr/>
      </xdr:nvCxnSpPr>
      <xdr:spPr bwMode="auto">
        <a:xfrm>
          <a:off x="5003800" y="6684319"/>
          <a:ext cx="647700" cy="3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31144</xdr:rowOff>
    </xdr:from>
    <xdr:to>
      <xdr:col>26</xdr:col>
      <xdr:colOff>50800</xdr:colOff>
      <xdr:row>35</xdr:row>
      <xdr:rowOff>73969</xdr:rowOff>
    </xdr:to>
    <xdr:cxnSp macro="">
      <xdr:nvCxnSpPr>
        <xdr:cNvPr id="111" name="直線コネクタ 110"/>
        <xdr:cNvCxnSpPr/>
      </xdr:nvCxnSpPr>
      <xdr:spPr bwMode="auto">
        <a:xfrm>
          <a:off x="4305300" y="6641494"/>
          <a:ext cx="698500" cy="42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31144</xdr:rowOff>
    </xdr:from>
    <xdr:to>
      <xdr:col>22</xdr:col>
      <xdr:colOff>114300</xdr:colOff>
      <xdr:row>35</xdr:row>
      <xdr:rowOff>35995</xdr:rowOff>
    </xdr:to>
    <xdr:cxnSp macro="">
      <xdr:nvCxnSpPr>
        <xdr:cNvPr id="114" name="直線コネクタ 113"/>
        <xdr:cNvCxnSpPr/>
      </xdr:nvCxnSpPr>
      <xdr:spPr bwMode="auto">
        <a:xfrm flipV="1">
          <a:off x="3606800" y="6641494"/>
          <a:ext cx="698500" cy="4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26718</xdr:rowOff>
    </xdr:from>
    <xdr:to>
      <xdr:col>18</xdr:col>
      <xdr:colOff>177800</xdr:colOff>
      <xdr:row>35</xdr:row>
      <xdr:rowOff>35995</xdr:rowOff>
    </xdr:to>
    <xdr:cxnSp macro="">
      <xdr:nvCxnSpPr>
        <xdr:cNvPr id="117" name="直線コネクタ 116"/>
        <xdr:cNvCxnSpPr/>
      </xdr:nvCxnSpPr>
      <xdr:spPr bwMode="auto">
        <a:xfrm>
          <a:off x="2908300" y="6637068"/>
          <a:ext cx="698500" cy="9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63060</xdr:rowOff>
    </xdr:from>
    <xdr:to>
      <xdr:col>29</xdr:col>
      <xdr:colOff>177800</xdr:colOff>
      <xdr:row>35</xdr:row>
      <xdr:rowOff>164660</xdr:rowOff>
    </xdr:to>
    <xdr:sp macro="" textlink="">
      <xdr:nvSpPr>
        <xdr:cNvPr id="127" name="楕円 126"/>
        <xdr:cNvSpPr/>
      </xdr:nvSpPr>
      <xdr:spPr bwMode="auto">
        <a:xfrm>
          <a:off x="5600700" y="667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251037</xdr:rowOff>
    </xdr:from>
    <xdr:ext cx="762000" cy="259045"/>
    <xdr:sp macro="" textlink="">
      <xdr:nvSpPr>
        <xdr:cNvPr id="128" name="人口1人当たり決算額の推移該当値テキスト445"/>
        <xdr:cNvSpPr txBox="1"/>
      </xdr:nvSpPr>
      <xdr:spPr>
        <a:xfrm>
          <a:off x="5740400" y="651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23169</xdr:rowOff>
    </xdr:from>
    <xdr:to>
      <xdr:col>26</xdr:col>
      <xdr:colOff>101600</xdr:colOff>
      <xdr:row>35</xdr:row>
      <xdr:rowOff>124769</xdr:rowOff>
    </xdr:to>
    <xdr:sp macro="" textlink="">
      <xdr:nvSpPr>
        <xdr:cNvPr id="129" name="楕円 128"/>
        <xdr:cNvSpPr/>
      </xdr:nvSpPr>
      <xdr:spPr bwMode="auto">
        <a:xfrm>
          <a:off x="4953000" y="663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134947</xdr:rowOff>
    </xdr:from>
    <xdr:ext cx="736600" cy="259045"/>
    <xdr:sp macro="" textlink="">
      <xdr:nvSpPr>
        <xdr:cNvPr id="130" name="テキスト ボックス 129"/>
        <xdr:cNvSpPr txBox="1"/>
      </xdr:nvSpPr>
      <xdr:spPr>
        <a:xfrm>
          <a:off x="4622800" y="640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323244</xdr:rowOff>
    </xdr:from>
    <xdr:to>
      <xdr:col>22</xdr:col>
      <xdr:colOff>165100</xdr:colOff>
      <xdr:row>35</xdr:row>
      <xdr:rowOff>81944</xdr:rowOff>
    </xdr:to>
    <xdr:sp macro="" textlink="">
      <xdr:nvSpPr>
        <xdr:cNvPr id="131" name="楕円 130"/>
        <xdr:cNvSpPr/>
      </xdr:nvSpPr>
      <xdr:spPr bwMode="auto">
        <a:xfrm>
          <a:off x="4254500" y="659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92120</xdr:rowOff>
    </xdr:from>
    <xdr:ext cx="762000" cy="259045"/>
    <xdr:sp macro="" textlink="">
      <xdr:nvSpPr>
        <xdr:cNvPr id="132" name="テキスト ボックス 131"/>
        <xdr:cNvSpPr txBox="1"/>
      </xdr:nvSpPr>
      <xdr:spPr>
        <a:xfrm>
          <a:off x="3924300" y="635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328095</xdr:rowOff>
    </xdr:from>
    <xdr:to>
      <xdr:col>19</xdr:col>
      <xdr:colOff>38100</xdr:colOff>
      <xdr:row>35</xdr:row>
      <xdr:rowOff>86795</xdr:rowOff>
    </xdr:to>
    <xdr:sp macro="" textlink="">
      <xdr:nvSpPr>
        <xdr:cNvPr id="133" name="楕円 132"/>
        <xdr:cNvSpPr/>
      </xdr:nvSpPr>
      <xdr:spPr bwMode="auto">
        <a:xfrm>
          <a:off x="3556000" y="659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96971</xdr:rowOff>
    </xdr:from>
    <xdr:ext cx="762000" cy="259045"/>
    <xdr:sp macro="" textlink="">
      <xdr:nvSpPr>
        <xdr:cNvPr id="134" name="テキスト ボックス 133"/>
        <xdr:cNvSpPr txBox="1"/>
      </xdr:nvSpPr>
      <xdr:spPr>
        <a:xfrm>
          <a:off x="3225800" y="636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318818</xdr:rowOff>
    </xdr:from>
    <xdr:to>
      <xdr:col>15</xdr:col>
      <xdr:colOff>101600</xdr:colOff>
      <xdr:row>35</xdr:row>
      <xdr:rowOff>77518</xdr:rowOff>
    </xdr:to>
    <xdr:sp macro="" textlink="">
      <xdr:nvSpPr>
        <xdr:cNvPr id="135" name="楕円 134"/>
        <xdr:cNvSpPr/>
      </xdr:nvSpPr>
      <xdr:spPr bwMode="auto">
        <a:xfrm>
          <a:off x="2857500" y="658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87695</xdr:rowOff>
    </xdr:from>
    <xdr:ext cx="762000" cy="259045"/>
    <xdr:sp macro="" textlink="">
      <xdr:nvSpPr>
        <xdr:cNvPr id="136" name="テキスト ボックス 135"/>
        <xdr:cNvSpPr txBox="1"/>
      </xdr:nvSpPr>
      <xdr:spPr>
        <a:xfrm>
          <a:off x="2527300" y="635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3,172
627.22
4,480,407
4,253,921
212,786
2,757,725
4,857,524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170408</xdr:rowOff>
    </xdr:from>
    <xdr:to>
      <xdr:col>24</xdr:col>
      <xdr:colOff>63500</xdr:colOff>
      <xdr:row>36</xdr:row>
      <xdr:rowOff>4030</xdr:rowOff>
    </xdr:to>
    <xdr:cxnSp macro="">
      <xdr:nvCxnSpPr>
        <xdr:cNvPr id="58" name="直線コネクタ 57"/>
        <xdr:cNvCxnSpPr/>
      </xdr:nvCxnSpPr>
      <xdr:spPr>
        <a:xfrm flipV="1">
          <a:off x="3797300" y="6171158"/>
          <a:ext cx="8382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4030</xdr:rowOff>
    </xdr:from>
    <xdr:to>
      <xdr:col>19</xdr:col>
      <xdr:colOff>177800</xdr:colOff>
      <xdr:row>36</xdr:row>
      <xdr:rowOff>27711</xdr:rowOff>
    </xdr:to>
    <xdr:cxnSp macro="">
      <xdr:nvCxnSpPr>
        <xdr:cNvPr id="61" name="直線コネクタ 60"/>
        <xdr:cNvCxnSpPr/>
      </xdr:nvCxnSpPr>
      <xdr:spPr>
        <a:xfrm flipV="1">
          <a:off x="2908300" y="6176230"/>
          <a:ext cx="889000" cy="2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27711</xdr:rowOff>
    </xdr:from>
    <xdr:to>
      <xdr:col>15</xdr:col>
      <xdr:colOff>50800</xdr:colOff>
      <xdr:row>36</xdr:row>
      <xdr:rowOff>35045</xdr:rowOff>
    </xdr:to>
    <xdr:cxnSp macro="">
      <xdr:nvCxnSpPr>
        <xdr:cNvPr id="64" name="直線コネクタ 63"/>
        <xdr:cNvCxnSpPr/>
      </xdr:nvCxnSpPr>
      <xdr:spPr>
        <a:xfrm flipV="1">
          <a:off x="2019300" y="6199911"/>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30985</xdr:rowOff>
    </xdr:from>
    <xdr:to>
      <xdr:col>10</xdr:col>
      <xdr:colOff>114300</xdr:colOff>
      <xdr:row>36</xdr:row>
      <xdr:rowOff>35045</xdr:rowOff>
    </xdr:to>
    <xdr:cxnSp macro="">
      <xdr:nvCxnSpPr>
        <xdr:cNvPr id="67" name="直線コネクタ 66"/>
        <xdr:cNvCxnSpPr/>
      </xdr:nvCxnSpPr>
      <xdr:spPr>
        <a:xfrm>
          <a:off x="1130300" y="6203185"/>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119608</xdr:rowOff>
    </xdr:from>
    <xdr:to>
      <xdr:col>24</xdr:col>
      <xdr:colOff>114300</xdr:colOff>
      <xdr:row>36</xdr:row>
      <xdr:rowOff>49758</xdr:rowOff>
    </xdr:to>
    <xdr:sp macro="" textlink="">
      <xdr:nvSpPr>
        <xdr:cNvPr id="77" name="楕円 76"/>
        <xdr:cNvSpPr/>
      </xdr:nvSpPr>
      <xdr:spPr>
        <a:xfrm>
          <a:off x="4584700" y="61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142485</xdr:rowOff>
    </xdr:from>
    <xdr:ext cx="599010" cy="259045"/>
    <xdr:sp macro="" textlink="">
      <xdr:nvSpPr>
        <xdr:cNvPr id="78" name="人件費該当値テキスト"/>
        <xdr:cNvSpPr txBox="1"/>
      </xdr:nvSpPr>
      <xdr:spPr>
        <a:xfrm>
          <a:off x="4686300" y="597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124680</xdr:rowOff>
    </xdr:from>
    <xdr:to>
      <xdr:col>20</xdr:col>
      <xdr:colOff>38100</xdr:colOff>
      <xdr:row>36</xdr:row>
      <xdr:rowOff>54830</xdr:rowOff>
    </xdr:to>
    <xdr:sp macro="" textlink="">
      <xdr:nvSpPr>
        <xdr:cNvPr id="79" name="楕円 78"/>
        <xdr:cNvSpPr/>
      </xdr:nvSpPr>
      <xdr:spPr>
        <a:xfrm>
          <a:off x="3746500" y="61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71357</xdr:rowOff>
    </xdr:from>
    <xdr:ext cx="599010" cy="259045"/>
    <xdr:sp macro="" textlink="">
      <xdr:nvSpPr>
        <xdr:cNvPr id="80" name="テキスト ボックス 79"/>
        <xdr:cNvSpPr txBox="1"/>
      </xdr:nvSpPr>
      <xdr:spPr>
        <a:xfrm>
          <a:off x="3497795" y="590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148361</xdr:rowOff>
    </xdr:from>
    <xdr:to>
      <xdr:col>15</xdr:col>
      <xdr:colOff>101600</xdr:colOff>
      <xdr:row>36</xdr:row>
      <xdr:rowOff>78511</xdr:rowOff>
    </xdr:to>
    <xdr:sp macro="" textlink="">
      <xdr:nvSpPr>
        <xdr:cNvPr id="81" name="楕円 80"/>
        <xdr:cNvSpPr/>
      </xdr:nvSpPr>
      <xdr:spPr>
        <a:xfrm>
          <a:off x="2857500" y="61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95038</xdr:rowOff>
    </xdr:from>
    <xdr:ext cx="599010" cy="259045"/>
    <xdr:sp macro="" textlink="">
      <xdr:nvSpPr>
        <xdr:cNvPr id="82" name="テキスト ボックス 81"/>
        <xdr:cNvSpPr txBox="1"/>
      </xdr:nvSpPr>
      <xdr:spPr>
        <a:xfrm>
          <a:off x="2608795" y="592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155695</xdr:rowOff>
    </xdr:from>
    <xdr:to>
      <xdr:col>10</xdr:col>
      <xdr:colOff>165100</xdr:colOff>
      <xdr:row>36</xdr:row>
      <xdr:rowOff>85845</xdr:rowOff>
    </xdr:to>
    <xdr:sp macro="" textlink="">
      <xdr:nvSpPr>
        <xdr:cNvPr id="83" name="楕円 82"/>
        <xdr:cNvSpPr/>
      </xdr:nvSpPr>
      <xdr:spPr>
        <a:xfrm>
          <a:off x="1968500" y="61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102372</xdr:rowOff>
    </xdr:from>
    <xdr:ext cx="599010" cy="259045"/>
    <xdr:sp macro="" textlink="">
      <xdr:nvSpPr>
        <xdr:cNvPr id="84" name="テキスト ボックス 83"/>
        <xdr:cNvSpPr txBox="1"/>
      </xdr:nvSpPr>
      <xdr:spPr>
        <a:xfrm>
          <a:off x="1719795" y="59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151635</xdr:rowOff>
    </xdr:from>
    <xdr:to>
      <xdr:col>6</xdr:col>
      <xdr:colOff>38100</xdr:colOff>
      <xdr:row>36</xdr:row>
      <xdr:rowOff>81785</xdr:rowOff>
    </xdr:to>
    <xdr:sp macro="" textlink="">
      <xdr:nvSpPr>
        <xdr:cNvPr id="85" name="楕円 84"/>
        <xdr:cNvSpPr/>
      </xdr:nvSpPr>
      <xdr:spPr>
        <a:xfrm>
          <a:off x="1079500" y="61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98312</xdr:rowOff>
    </xdr:from>
    <xdr:ext cx="599010" cy="259045"/>
    <xdr:sp macro="" textlink="">
      <xdr:nvSpPr>
        <xdr:cNvPr id="86" name="テキスト ボックス 85"/>
        <xdr:cNvSpPr txBox="1"/>
      </xdr:nvSpPr>
      <xdr:spPr>
        <a:xfrm>
          <a:off x="830795" y="592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64167</xdr:rowOff>
    </xdr:from>
    <xdr:to>
      <xdr:col>24</xdr:col>
      <xdr:colOff>63500</xdr:colOff>
      <xdr:row>58</xdr:row>
      <xdr:rowOff>72834</xdr:rowOff>
    </xdr:to>
    <xdr:cxnSp macro="">
      <xdr:nvCxnSpPr>
        <xdr:cNvPr id="117" name="直線コネクタ 116"/>
        <xdr:cNvCxnSpPr/>
      </xdr:nvCxnSpPr>
      <xdr:spPr>
        <a:xfrm flipV="1">
          <a:off x="3797300" y="10008267"/>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56866</xdr:rowOff>
    </xdr:from>
    <xdr:to>
      <xdr:col>19</xdr:col>
      <xdr:colOff>177800</xdr:colOff>
      <xdr:row>58</xdr:row>
      <xdr:rowOff>72834</xdr:rowOff>
    </xdr:to>
    <xdr:cxnSp macro="">
      <xdr:nvCxnSpPr>
        <xdr:cNvPr id="120" name="直線コネクタ 119"/>
        <xdr:cNvCxnSpPr/>
      </xdr:nvCxnSpPr>
      <xdr:spPr>
        <a:xfrm>
          <a:off x="2908300" y="10000966"/>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56866</xdr:rowOff>
    </xdr:from>
    <xdr:to>
      <xdr:col>15</xdr:col>
      <xdr:colOff>50800</xdr:colOff>
      <xdr:row>58</xdr:row>
      <xdr:rowOff>73700</xdr:rowOff>
    </xdr:to>
    <xdr:cxnSp macro="">
      <xdr:nvCxnSpPr>
        <xdr:cNvPr id="123" name="直線コネクタ 122"/>
        <xdr:cNvCxnSpPr/>
      </xdr:nvCxnSpPr>
      <xdr:spPr>
        <a:xfrm flipV="1">
          <a:off x="2019300" y="10000966"/>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73700</xdr:rowOff>
    </xdr:from>
    <xdr:to>
      <xdr:col>10</xdr:col>
      <xdr:colOff>114300</xdr:colOff>
      <xdr:row>58</xdr:row>
      <xdr:rowOff>85820</xdr:rowOff>
    </xdr:to>
    <xdr:cxnSp macro="">
      <xdr:nvCxnSpPr>
        <xdr:cNvPr id="126" name="直線コネクタ 125"/>
        <xdr:cNvCxnSpPr/>
      </xdr:nvCxnSpPr>
      <xdr:spPr>
        <a:xfrm flipV="1">
          <a:off x="1130300" y="10017800"/>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13367</xdr:rowOff>
    </xdr:from>
    <xdr:to>
      <xdr:col>24</xdr:col>
      <xdr:colOff>114300</xdr:colOff>
      <xdr:row>58</xdr:row>
      <xdr:rowOff>114967</xdr:rowOff>
    </xdr:to>
    <xdr:sp macro="" textlink="">
      <xdr:nvSpPr>
        <xdr:cNvPr id="136" name="楕円 135"/>
        <xdr:cNvSpPr/>
      </xdr:nvSpPr>
      <xdr:spPr>
        <a:xfrm>
          <a:off x="4584700" y="99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99744</xdr:rowOff>
    </xdr:from>
    <xdr:ext cx="599010" cy="259045"/>
    <xdr:sp macro="" textlink="">
      <xdr:nvSpPr>
        <xdr:cNvPr id="137" name="物件費該当値テキスト"/>
        <xdr:cNvSpPr txBox="1"/>
      </xdr:nvSpPr>
      <xdr:spPr>
        <a:xfrm>
          <a:off x="4686300" y="987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22034</xdr:rowOff>
    </xdr:from>
    <xdr:to>
      <xdr:col>20</xdr:col>
      <xdr:colOff>38100</xdr:colOff>
      <xdr:row>58</xdr:row>
      <xdr:rowOff>123634</xdr:rowOff>
    </xdr:to>
    <xdr:sp macro="" textlink="">
      <xdr:nvSpPr>
        <xdr:cNvPr id="138" name="楕円 137"/>
        <xdr:cNvSpPr/>
      </xdr:nvSpPr>
      <xdr:spPr>
        <a:xfrm>
          <a:off x="3746500" y="99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114761</xdr:rowOff>
    </xdr:from>
    <xdr:ext cx="599010" cy="259045"/>
    <xdr:sp macro="" textlink="">
      <xdr:nvSpPr>
        <xdr:cNvPr id="139" name="テキスト ボックス 138"/>
        <xdr:cNvSpPr txBox="1"/>
      </xdr:nvSpPr>
      <xdr:spPr>
        <a:xfrm>
          <a:off x="3497795" y="1005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6066</xdr:rowOff>
    </xdr:from>
    <xdr:to>
      <xdr:col>15</xdr:col>
      <xdr:colOff>101600</xdr:colOff>
      <xdr:row>58</xdr:row>
      <xdr:rowOff>107666</xdr:rowOff>
    </xdr:to>
    <xdr:sp macro="" textlink="">
      <xdr:nvSpPr>
        <xdr:cNvPr id="140" name="楕円 139"/>
        <xdr:cNvSpPr/>
      </xdr:nvSpPr>
      <xdr:spPr>
        <a:xfrm>
          <a:off x="2857500" y="995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98793</xdr:rowOff>
    </xdr:from>
    <xdr:ext cx="599010" cy="259045"/>
    <xdr:sp macro="" textlink="">
      <xdr:nvSpPr>
        <xdr:cNvPr id="141" name="テキスト ボックス 140"/>
        <xdr:cNvSpPr txBox="1"/>
      </xdr:nvSpPr>
      <xdr:spPr>
        <a:xfrm>
          <a:off x="2608795" y="1004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22900</xdr:rowOff>
    </xdr:from>
    <xdr:to>
      <xdr:col>10</xdr:col>
      <xdr:colOff>165100</xdr:colOff>
      <xdr:row>58</xdr:row>
      <xdr:rowOff>124500</xdr:rowOff>
    </xdr:to>
    <xdr:sp macro="" textlink="">
      <xdr:nvSpPr>
        <xdr:cNvPr id="142" name="楕円 141"/>
        <xdr:cNvSpPr/>
      </xdr:nvSpPr>
      <xdr:spPr>
        <a:xfrm>
          <a:off x="1968500" y="99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115627</xdr:rowOff>
    </xdr:from>
    <xdr:ext cx="599010" cy="259045"/>
    <xdr:sp macro="" textlink="">
      <xdr:nvSpPr>
        <xdr:cNvPr id="143" name="テキスト ボックス 142"/>
        <xdr:cNvSpPr txBox="1"/>
      </xdr:nvSpPr>
      <xdr:spPr>
        <a:xfrm>
          <a:off x="1719795" y="1005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35020</xdr:rowOff>
    </xdr:from>
    <xdr:to>
      <xdr:col>6</xdr:col>
      <xdr:colOff>38100</xdr:colOff>
      <xdr:row>58</xdr:row>
      <xdr:rowOff>136620</xdr:rowOff>
    </xdr:to>
    <xdr:sp macro="" textlink="">
      <xdr:nvSpPr>
        <xdr:cNvPr id="144" name="楕円 143"/>
        <xdr:cNvSpPr/>
      </xdr:nvSpPr>
      <xdr:spPr>
        <a:xfrm>
          <a:off x="1079500" y="99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127747</xdr:rowOff>
    </xdr:from>
    <xdr:ext cx="599010" cy="259045"/>
    <xdr:sp macro="" textlink="">
      <xdr:nvSpPr>
        <xdr:cNvPr id="145" name="テキスト ボックス 144"/>
        <xdr:cNvSpPr txBox="1"/>
      </xdr:nvSpPr>
      <xdr:spPr>
        <a:xfrm>
          <a:off x="830795" y="1007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38356</xdr:rowOff>
    </xdr:from>
    <xdr:to>
      <xdr:col>24</xdr:col>
      <xdr:colOff>63500</xdr:colOff>
      <xdr:row>76</xdr:row>
      <xdr:rowOff>77155</xdr:rowOff>
    </xdr:to>
    <xdr:cxnSp macro="">
      <xdr:nvCxnSpPr>
        <xdr:cNvPr id="170" name="直線コネクタ 169"/>
        <xdr:cNvCxnSpPr/>
      </xdr:nvCxnSpPr>
      <xdr:spPr>
        <a:xfrm flipV="1">
          <a:off x="3797300" y="13068556"/>
          <a:ext cx="838200" cy="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77155</xdr:rowOff>
    </xdr:from>
    <xdr:to>
      <xdr:col>19</xdr:col>
      <xdr:colOff>177800</xdr:colOff>
      <xdr:row>76</xdr:row>
      <xdr:rowOff>80646</xdr:rowOff>
    </xdr:to>
    <xdr:cxnSp macro="">
      <xdr:nvCxnSpPr>
        <xdr:cNvPr id="173" name="直線コネクタ 172"/>
        <xdr:cNvCxnSpPr/>
      </xdr:nvCxnSpPr>
      <xdr:spPr>
        <a:xfrm flipV="1">
          <a:off x="2908300" y="13107355"/>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80646</xdr:rowOff>
    </xdr:from>
    <xdr:to>
      <xdr:col>15</xdr:col>
      <xdr:colOff>50800</xdr:colOff>
      <xdr:row>76</xdr:row>
      <xdr:rowOff>82556</xdr:rowOff>
    </xdr:to>
    <xdr:cxnSp macro="">
      <xdr:nvCxnSpPr>
        <xdr:cNvPr id="176" name="直線コネクタ 175"/>
        <xdr:cNvCxnSpPr/>
      </xdr:nvCxnSpPr>
      <xdr:spPr>
        <a:xfrm flipV="1">
          <a:off x="2019300" y="13110846"/>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82556</xdr:rowOff>
    </xdr:from>
    <xdr:to>
      <xdr:col>10</xdr:col>
      <xdr:colOff>114300</xdr:colOff>
      <xdr:row>76</xdr:row>
      <xdr:rowOff>110576</xdr:rowOff>
    </xdr:to>
    <xdr:cxnSp macro="">
      <xdr:nvCxnSpPr>
        <xdr:cNvPr id="179" name="直線コネクタ 178"/>
        <xdr:cNvCxnSpPr/>
      </xdr:nvCxnSpPr>
      <xdr:spPr>
        <a:xfrm flipV="1">
          <a:off x="1130300" y="13112756"/>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159006</xdr:rowOff>
    </xdr:from>
    <xdr:to>
      <xdr:col>24</xdr:col>
      <xdr:colOff>114300</xdr:colOff>
      <xdr:row>76</xdr:row>
      <xdr:rowOff>89156</xdr:rowOff>
    </xdr:to>
    <xdr:sp macro="" textlink="">
      <xdr:nvSpPr>
        <xdr:cNvPr id="189" name="楕円 188"/>
        <xdr:cNvSpPr/>
      </xdr:nvSpPr>
      <xdr:spPr>
        <a:xfrm>
          <a:off x="4584700" y="130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10433</xdr:rowOff>
    </xdr:from>
    <xdr:ext cx="534377" cy="259045"/>
    <xdr:sp macro="" textlink="">
      <xdr:nvSpPr>
        <xdr:cNvPr id="190" name="維持補修費該当値テキスト"/>
        <xdr:cNvSpPr txBox="1"/>
      </xdr:nvSpPr>
      <xdr:spPr>
        <a:xfrm>
          <a:off x="4686300" y="1286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26355</xdr:rowOff>
    </xdr:from>
    <xdr:to>
      <xdr:col>20</xdr:col>
      <xdr:colOff>38100</xdr:colOff>
      <xdr:row>76</xdr:row>
      <xdr:rowOff>127955</xdr:rowOff>
    </xdr:to>
    <xdr:sp macro="" textlink="">
      <xdr:nvSpPr>
        <xdr:cNvPr id="191" name="楕円 190"/>
        <xdr:cNvSpPr/>
      </xdr:nvSpPr>
      <xdr:spPr>
        <a:xfrm>
          <a:off x="3746500" y="130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144482</xdr:rowOff>
    </xdr:from>
    <xdr:ext cx="534377" cy="259045"/>
    <xdr:sp macro="" textlink="">
      <xdr:nvSpPr>
        <xdr:cNvPr id="192" name="テキスト ボックス 191"/>
        <xdr:cNvSpPr txBox="1"/>
      </xdr:nvSpPr>
      <xdr:spPr>
        <a:xfrm>
          <a:off x="3530111" y="1283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29846</xdr:rowOff>
    </xdr:from>
    <xdr:to>
      <xdr:col>15</xdr:col>
      <xdr:colOff>101600</xdr:colOff>
      <xdr:row>76</xdr:row>
      <xdr:rowOff>131446</xdr:rowOff>
    </xdr:to>
    <xdr:sp macro="" textlink="">
      <xdr:nvSpPr>
        <xdr:cNvPr id="193" name="楕円 192"/>
        <xdr:cNvSpPr/>
      </xdr:nvSpPr>
      <xdr:spPr>
        <a:xfrm>
          <a:off x="2857500" y="130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147974</xdr:rowOff>
    </xdr:from>
    <xdr:ext cx="534377" cy="259045"/>
    <xdr:sp macro="" textlink="">
      <xdr:nvSpPr>
        <xdr:cNvPr id="194" name="テキスト ボックス 193"/>
        <xdr:cNvSpPr txBox="1"/>
      </xdr:nvSpPr>
      <xdr:spPr>
        <a:xfrm>
          <a:off x="2641111" y="128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31756</xdr:rowOff>
    </xdr:from>
    <xdr:to>
      <xdr:col>10</xdr:col>
      <xdr:colOff>165100</xdr:colOff>
      <xdr:row>76</xdr:row>
      <xdr:rowOff>133356</xdr:rowOff>
    </xdr:to>
    <xdr:sp macro="" textlink="">
      <xdr:nvSpPr>
        <xdr:cNvPr id="195" name="楕円 194"/>
        <xdr:cNvSpPr/>
      </xdr:nvSpPr>
      <xdr:spPr>
        <a:xfrm>
          <a:off x="1968500" y="130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149882</xdr:rowOff>
    </xdr:from>
    <xdr:ext cx="534377" cy="259045"/>
    <xdr:sp macro="" textlink="">
      <xdr:nvSpPr>
        <xdr:cNvPr id="196" name="テキスト ボックス 195"/>
        <xdr:cNvSpPr txBox="1"/>
      </xdr:nvSpPr>
      <xdr:spPr>
        <a:xfrm>
          <a:off x="1752111" y="128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59776</xdr:rowOff>
    </xdr:from>
    <xdr:to>
      <xdr:col>6</xdr:col>
      <xdr:colOff>38100</xdr:colOff>
      <xdr:row>76</xdr:row>
      <xdr:rowOff>161376</xdr:rowOff>
    </xdr:to>
    <xdr:sp macro="" textlink="">
      <xdr:nvSpPr>
        <xdr:cNvPr id="197" name="楕円 196"/>
        <xdr:cNvSpPr/>
      </xdr:nvSpPr>
      <xdr:spPr>
        <a:xfrm>
          <a:off x="1079500" y="130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6453</xdr:rowOff>
    </xdr:from>
    <xdr:ext cx="534377" cy="259045"/>
    <xdr:sp macro="" textlink="">
      <xdr:nvSpPr>
        <xdr:cNvPr id="198" name="テキスト ボックス 197"/>
        <xdr:cNvSpPr txBox="1"/>
      </xdr:nvSpPr>
      <xdr:spPr>
        <a:xfrm>
          <a:off x="863111" y="128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99533</xdr:rowOff>
    </xdr:from>
    <xdr:to>
      <xdr:col>24</xdr:col>
      <xdr:colOff>63500</xdr:colOff>
      <xdr:row>96</xdr:row>
      <xdr:rowOff>105763</xdr:rowOff>
    </xdr:to>
    <xdr:cxnSp macro="">
      <xdr:nvCxnSpPr>
        <xdr:cNvPr id="231" name="直線コネクタ 230"/>
        <xdr:cNvCxnSpPr/>
      </xdr:nvCxnSpPr>
      <xdr:spPr>
        <a:xfrm>
          <a:off x="3797300" y="16558733"/>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99533</xdr:rowOff>
    </xdr:from>
    <xdr:to>
      <xdr:col>19</xdr:col>
      <xdr:colOff>177800</xdr:colOff>
      <xdr:row>96</xdr:row>
      <xdr:rowOff>146310</xdr:rowOff>
    </xdr:to>
    <xdr:cxnSp macro="">
      <xdr:nvCxnSpPr>
        <xdr:cNvPr id="234" name="直線コネクタ 233"/>
        <xdr:cNvCxnSpPr/>
      </xdr:nvCxnSpPr>
      <xdr:spPr>
        <a:xfrm flipV="1">
          <a:off x="2908300" y="16558733"/>
          <a:ext cx="8890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146310</xdr:rowOff>
    </xdr:from>
    <xdr:to>
      <xdr:col>15</xdr:col>
      <xdr:colOff>50800</xdr:colOff>
      <xdr:row>96</xdr:row>
      <xdr:rowOff>156035</xdr:rowOff>
    </xdr:to>
    <xdr:cxnSp macro="">
      <xdr:nvCxnSpPr>
        <xdr:cNvPr id="237" name="直線コネクタ 236"/>
        <xdr:cNvCxnSpPr/>
      </xdr:nvCxnSpPr>
      <xdr:spPr>
        <a:xfrm flipV="1">
          <a:off x="2019300" y="16605510"/>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156035</xdr:rowOff>
    </xdr:from>
    <xdr:to>
      <xdr:col>10</xdr:col>
      <xdr:colOff>114300</xdr:colOff>
      <xdr:row>97</xdr:row>
      <xdr:rowOff>34716</xdr:rowOff>
    </xdr:to>
    <xdr:cxnSp macro="">
      <xdr:nvCxnSpPr>
        <xdr:cNvPr id="240" name="直線コネクタ 239"/>
        <xdr:cNvCxnSpPr/>
      </xdr:nvCxnSpPr>
      <xdr:spPr>
        <a:xfrm flipV="1">
          <a:off x="1130300" y="16615235"/>
          <a:ext cx="889000" cy="5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54963</xdr:rowOff>
    </xdr:from>
    <xdr:to>
      <xdr:col>24</xdr:col>
      <xdr:colOff>114300</xdr:colOff>
      <xdr:row>96</xdr:row>
      <xdr:rowOff>156563</xdr:rowOff>
    </xdr:to>
    <xdr:sp macro="" textlink="">
      <xdr:nvSpPr>
        <xdr:cNvPr id="250" name="楕円 249"/>
        <xdr:cNvSpPr/>
      </xdr:nvSpPr>
      <xdr:spPr>
        <a:xfrm>
          <a:off x="4584700" y="165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33390</xdr:rowOff>
    </xdr:from>
    <xdr:ext cx="534377" cy="259045"/>
    <xdr:sp macro="" textlink="">
      <xdr:nvSpPr>
        <xdr:cNvPr id="251" name="扶助費該当値テキスト"/>
        <xdr:cNvSpPr txBox="1"/>
      </xdr:nvSpPr>
      <xdr:spPr>
        <a:xfrm>
          <a:off x="4686300" y="164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48733</xdr:rowOff>
    </xdr:from>
    <xdr:to>
      <xdr:col>20</xdr:col>
      <xdr:colOff>38100</xdr:colOff>
      <xdr:row>96</xdr:row>
      <xdr:rowOff>150333</xdr:rowOff>
    </xdr:to>
    <xdr:sp macro="" textlink="">
      <xdr:nvSpPr>
        <xdr:cNvPr id="252" name="楕円 251"/>
        <xdr:cNvSpPr/>
      </xdr:nvSpPr>
      <xdr:spPr>
        <a:xfrm>
          <a:off x="3746500" y="165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141460</xdr:rowOff>
    </xdr:from>
    <xdr:ext cx="534377" cy="259045"/>
    <xdr:sp macro="" textlink="">
      <xdr:nvSpPr>
        <xdr:cNvPr id="253" name="テキスト ボックス 252"/>
        <xdr:cNvSpPr txBox="1"/>
      </xdr:nvSpPr>
      <xdr:spPr>
        <a:xfrm>
          <a:off x="3530111" y="166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95510</xdr:rowOff>
    </xdr:from>
    <xdr:to>
      <xdr:col>15</xdr:col>
      <xdr:colOff>101600</xdr:colOff>
      <xdr:row>97</xdr:row>
      <xdr:rowOff>25660</xdr:rowOff>
    </xdr:to>
    <xdr:sp macro="" textlink="">
      <xdr:nvSpPr>
        <xdr:cNvPr id="254" name="楕円 253"/>
        <xdr:cNvSpPr/>
      </xdr:nvSpPr>
      <xdr:spPr>
        <a:xfrm>
          <a:off x="2857500" y="16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16787</xdr:rowOff>
    </xdr:from>
    <xdr:ext cx="534377" cy="259045"/>
    <xdr:sp macro="" textlink="">
      <xdr:nvSpPr>
        <xdr:cNvPr id="255" name="テキスト ボックス 254"/>
        <xdr:cNvSpPr txBox="1"/>
      </xdr:nvSpPr>
      <xdr:spPr>
        <a:xfrm>
          <a:off x="2641111" y="166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105235</xdr:rowOff>
    </xdr:from>
    <xdr:to>
      <xdr:col>10</xdr:col>
      <xdr:colOff>165100</xdr:colOff>
      <xdr:row>97</xdr:row>
      <xdr:rowOff>35385</xdr:rowOff>
    </xdr:to>
    <xdr:sp macro="" textlink="">
      <xdr:nvSpPr>
        <xdr:cNvPr id="256" name="楕円 255"/>
        <xdr:cNvSpPr/>
      </xdr:nvSpPr>
      <xdr:spPr>
        <a:xfrm>
          <a:off x="1968500" y="1656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26512</xdr:rowOff>
    </xdr:from>
    <xdr:ext cx="534377" cy="259045"/>
    <xdr:sp macro="" textlink="">
      <xdr:nvSpPr>
        <xdr:cNvPr id="257" name="テキスト ボックス 256"/>
        <xdr:cNvSpPr txBox="1"/>
      </xdr:nvSpPr>
      <xdr:spPr>
        <a:xfrm>
          <a:off x="1752111" y="166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155366</xdr:rowOff>
    </xdr:from>
    <xdr:to>
      <xdr:col>6</xdr:col>
      <xdr:colOff>38100</xdr:colOff>
      <xdr:row>97</xdr:row>
      <xdr:rowOff>85516</xdr:rowOff>
    </xdr:to>
    <xdr:sp macro="" textlink="">
      <xdr:nvSpPr>
        <xdr:cNvPr id="258" name="楕円 257"/>
        <xdr:cNvSpPr/>
      </xdr:nvSpPr>
      <xdr:spPr>
        <a:xfrm>
          <a:off x="1079500" y="166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76643</xdr:rowOff>
    </xdr:from>
    <xdr:ext cx="534377" cy="259045"/>
    <xdr:sp macro="" textlink="">
      <xdr:nvSpPr>
        <xdr:cNvPr id="259" name="テキスト ボックス 258"/>
        <xdr:cNvSpPr txBox="1"/>
      </xdr:nvSpPr>
      <xdr:spPr>
        <a:xfrm>
          <a:off x="863111" y="167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79666</xdr:rowOff>
    </xdr:from>
    <xdr:to>
      <xdr:col>55</xdr:col>
      <xdr:colOff>0</xdr:colOff>
      <xdr:row>37</xdr:row>
      <xdr:rowOff>116696</xdr:rowOff>
    </xdr:to>
    <xdr:cxnSp macro="">
      <xdr:nvCxnSpPr>
        <xdr:cNvPr id="290" name="直線コネクタ 289"/>
        <xdr:cNvCxnSpPr/>
      </xdr:nvCxnSpPr>
      <xdr:spPr>
        <a:xfrm>
          <a:off x="9639300" y="6423316"/>
          <a:ext cx="838200" cy="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79666</xdr:rowOff>
    </xdr:from>
    <xdr:to>
      <xdr:col>50</xdr:col>
      <xdr:colOff>114300</xdr:colOff>
      <xdr:row>37</xdr:row>
      <xdr:rowOff>80907</xdr:rowOff>
    </xdr:to>
    <xdr:cxnSp macro="">
      <xdr:nvCxnSpPr>
        <xdr:cNvPr id="293" name="直線コネクタ 292"/>
        <xdr:cNvCxnSpPr/>
      </xdr:nvCxnSpPr>
      <xdr:spPr>
        <a:xfrm flipV="1">
          <a:off x="8750300" y="6423316"/>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80907</xdr:rowOff>
    </xdr:from>
    <xdr:to>
      <xdr:col>45</xdr:col>
      <xdr:colOff>177800</xdr:colOff>
      <xdr:row>37</xdr:row>
      <xdr:rowOff>92452</xdr:rowOff>
    </xdr:to>
    <xdr:cxnSp macro="">
      <xdr:nvCxnSpPr>
        <xdr:cNvPr id="296" name="直線コネクタ 295"/>
        <xdr:cNvCxnSpPr/>
      </xdr:nvCxnSpPr>
      <xdr:spPr>
        <a:xfrm flipV="1">
          <a:off x="7861300" y="6424557"/>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92452</xdr:rowOff>
    </xdr:from>
    <xdr:to>
      <xdr:col>41</xdr:col>
      <xdr:colOff>50800</xdr:colOff>
      <xdr:row>37</xdr:row>
      <xdr:rowOff>154497</xdr:rowOff>
    </xdr:to>
    <xdr:cxnSp macro="">
      <xdr:nvCxnSpPr>
        <xdr:cNvPr id="299" name="直線コネクタ 298"/>
        <xdr:cNvCxnSpPr/>
      </xdr:nvCxnSpPr>
      <xdr:spPr>
        <a:xfrm flipV="1">
          <a:off x="6972300" y="6436102"/>
          <a:ext cx="889000" cy="6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65896</xdr:rowOff>
    </xdr:from>
    <xdr:to>
      <xdr:col>55</xdr:col>
      <xdr:colOff>50800</xdr:colOff>
      <xdr:row>37</xdr:row>
      <xdr:rowOff>167497</xdr:rowOff>
    </xdr:to>
    <xdr:sp macro="" textlink="">
      <xdr:nvSpPr>
        <xdr:cNvPr id="309" name="楕円 308"/>
        <xdr:cNvSpPr/>
      </xdr:nvSpPr>
      <xdr:spPr>
        <a:xfrm>
          <a:off x="10426700" y="6409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88773</xdr:rowOff>
    </xdr:from>
    <xdr:ext cx="599010" cy="259045"/>
    <xdr:sp macro="" textlink="">
      <xdr:nvSpPr>
        <xdr:cNvPr id="310" name="補助費等該当値テキスト"/>
        <xdr:cNvSpPr txBox="1"/>
      </xdr:nvSpPr>
      <xdr:spPr>
        <a:xfrm>
          <a:off x="10528300" y="62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28866</xdr:rowOff>
    </xdr:from>
    <xdr:to>
      <xdr:col>50</xdr:col>
      <xdr:colOff>165100</xdr:colOff>
      <xdr:row>37</xdr:row>
      <xdr:rowOff>130466</xdr:rowOff>
    </xdr:to>
    <xdr:sp macro="" textlink="">
      <xdr:nvSpPr>
        <xdr:cNvPr id="311" name="楕円 310"/>
        <xdr:cNvSpPr/>
      </xdr:nvSpPr>
      <xdr:spPr>
        <a:xfrm>
          <a:off x="9588500" y="63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146993</xdr:rowOff>
    </xdr:from>
    <xdr:ext cx="599010" cy="259045"/>
    <xdr:sp macro="" textlink="">
      <xdr:nvSpPr>
        <xdr:cNvPr id="312" name="テキスト ボックス 311"/>
        <xdr:cNvSpPr txBox="1"/>
      </xdr:nvSpPr>
      <xdr:spPr>
        <a:xfrm>
          <a:off x="9339795" y="614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30107</xdr:rowOff>
    </xdr:from>
    <xdr:to>
      <xdr:col>46</xdr:col>
      <xdr:colOff>38100</xdr:colOff>
      <xdr:row>37</xdr:row>
      <xdr:rowOff>131707</xdr:rowOff>
    </xdr:to>
    <xdr:sp macro="" textlink="">
      <xdr:nvSpPr>
        <xdr:cNvPr id="313" name="楕円 312"/>
        <xdr:cNvSpPr/>
      </xdr:nvSpPr>
      <xdr:spPr>
        <a:xfrm>
          <a:off x="8699500" y="63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148234</xdr:rowOff>
    </xdr:from>
    <xdr:ext cx="599010" cy="259045"/>
    <xdr:sp macro="" textlink="">
      <xdr:nvSpPr>
        <xdr:cNvPr id="314" name="テキスト ボックス 313"/>
        <xdr:cNvSpPr txBox="1"/>
      </xdr:nvSpPr>
      <xdr:spPr>
        <a:xfrm>
          <a:off x="8450795" y="614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41652</xdr:rowOff>
    </xdr:from>
    <xdr:to>
      <xdr:col>41</xdr:col>
      <xdr:colOff>101600</xdr:colOff>
      <xdr:row>37</xdr:row>
      <xdr:rowOff>143252</xdr:rowOff>
    </xdr:to>
    <xdr:sp macro="" textlink="">
      <xdr:nvSpPr>
        <xdr:cNvPr id="315" name="楕円 314"/>
        <xdr:cNvSpPr/>
      </xdr:nvSpPr>
      <xdr:spPr>
        <a:xfrm>
          <a:off x="7810500" y="63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159779</xdr:rowOff>
    </xdr:from>
    <xdr:ext cx="599010" cy="259045"/>
    <xdr:sp macro="" textlink="">
      <xdr:nvSpPr>
        <xdr:cNvPr id="316" name="テキスト ボックス 315"/>
        <xdr:cNvSpPr txBox="1"/>
      </xdr:nvSpPr>
      <xdr:spPr>
        <a:xfrm>
          <a:off x="7561795" y="616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103697</xdr:rowOff>
    </xdr:from>
    <xdr:to>
      <xdr:col>36</xdr:col>
      <xdr:colOff>165100</xdr:colOff>
      <xdr:row>38</xdr:row>
      <xdr:rowOff>33847</xdr:rowOff>
    </xdr:to>
    <xdr:sp macro="" textlink="">
      <xdr:nvSpPr>
        <xdr:cNvPr id="317" name="楕円 316"/>
        <xdr:cNvSpPr/>
      </xdr:nvSpPr>
      <xdr:spPr>
        <a:xfrm>
          <a:off x="6921500" y="6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50374</xdr:rowOff>
    </xdr:from>
    <xdr:ext cx="599010" cy="259045"/>
    <xdr:sp macro="" textlink="">
      <xdr:nvSpPr>
        <xdr:cNvPr id="318" name="テキスト ボックス 317"/>
        <xdr:cNvSpPr txBox="1"/>
      </xdr:nvSpPr>
      <xdr:spPr>
        <a:xfrm>
          <a:off x="6672795" y="622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159562</xdr:rowOff>
    </xdr:from>
    <xdr:to>
      <xdr:col>55</xdr:col>
      <xdr:colOff>0</xdr:colOff>
      <xdr:row>58</xdr:row>
      <xdr:rowOff>21912</xdr:rowOff>
    </xdr:to>
    <xdr:cxnSp macro="">
      <xdr:nvCxnSpPr>
        <xdr:cNvPr id="345" name="直線コネクタ 344"/>
        <xdr:cNvCxnSpPr/>
      </xdr:nvCxnSpPr>
      <xdr:spPr>
        <a:xfrm flipV="1">
          <a:off x="9639300" y="9932212"/>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21912</xdr:rowOff>
    </xdr:from>
    <xdr:to>
      <xdr:col>50</xdr:col>
      <xdr:colOff>114300</xdr:colOff>
      <xdr:row>58</xdr:row>
      <xdr:rowOff>50685</xdr:rowOff>
    </xdr:to>
    <xdr:cxnSp macro="">
      <xdr:nvCxnSpPr>
        <xdr:cNvPr id="348" name="直線コネクタ 347"/>
        <xdr:cNvCxnSpPr/>
      </xdr:nvCxnSpPr>
      <xdr:spPr>
        <a:xfrm flipV="1">
          <a:off x="8750300" y="9966012"/>
          <a:ext cx="8890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163329</xdr:rowOff>
    </xdr:from>
    <xdr:to>
      <xdr:col>45</xdr:col>
      <xdr:colOff>177800</xdr:colOff>
      <xdr:row>58</xdr:row>
      <xdr:rowOff>50685</xdr:rowOff>
    </xdr:to>
    <xdr:cxnSp macro="">
      <xdr:nvCxnSpPr>
        <xdr:cNvPr id="351" name="直線コネクタ 350"/>
        <xdr:cNvCxnSpPr/>
      </xdr:nvCxnSpPr>
      <xdr:spPr>
        <a:xfrm>
          <a:off x="7861300" y="9935979"/>
          <a:ext cx="889000" cy="5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163329</xdr:rowOff>
    </xdr:from>
    <xdr:to>
      <xdr:col>41</xdr:col>
      <xdr:colOff>50800</xdr:colOff>
      <xdr:row>58</xdr:row>
      <xdr:rowOff>36054</xdr:rowOff>
    </xdr:to>
    <xdr:cxnSp macro="">
      <xdr:nvCxnSpPr>
        <xdr:cNvPr id="354" name="直線コネクタ 353"/>
        <xdr:cNvCxnSpPr/>
      </xdr:nvCxnSpPr>
      <xdr:spPr>
        <a:xfrm flipV="1">
          <a:off x="6972300" y="9935979"/>
          <a:ext cx="889000" cy="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108762</xdr:rowOff>
    </xdr:from>
    <xdr:to>
      <xdr:col>55</xdr:col>
      <xdr:colOff>50800</xdr:colOff>
      <xdr:row>58</xdr:row>
      <xdr:rowOff>38912</xdr:rowOff>
    </xdr:to>
    <xdr:sp macro="" textlink="">
      <xdr:nvSpPr>
        <xdr:cNvPr id="364" name="楕円 363"/>
        <xdr:cNvSpPr/>
      </xdr:nvSpPr>
      <xdr:spPr>
        <a:xfrm>
          <a:off x="10426700" y="98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131639</xdr:rowOff>
    </xdr:from>
    <xdr:ext cx="599010" cy="259045"/>
    <xdr:sp macro="" textlink="">
      <xdr:nvSpPr>
        <xdr:cNvPr id="365" name="普通建設事業費該当値テキスト"/>
        <xdr:cNvSpPr txBox="1"/>
      </xdr:nvSpPr>
      <xdr:spPr>
        <a:xfrm>
          <a:off x="10528300" y="97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142562</xdr:rowOff>
    </xdr:from>
    <xdr:to>
      <xdr:col>50</xdr:col>
      <xdr:colOff>165100</xdr:colOff>
      <xdr:row>58</xdr:row>
      <xdr:rowOff>72712</xdr:rowOff>
    </xdr:to>
    <xdr:sp macro="" textlink="">
      <xdr:nvSpPr>
        <xdr:cNvPr id="366" name="楕円 365"/>
        <xdr:cNvSpPr/>
      </xdr:nvSpPr>
      <xdr:spPr>
        <a:xfrm>
          <a:off x="9588500" y="99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63839</xdr:rowOff>
    </xdr:from>
    <xdr:ext cx="599010" cy="259045"/>
    <xdr:sp macro="" textlink="">
      <xdr:nvSpPr>
        <xdr:cNvPr id="367" name="テキスト ボックス 366"/>
        <xdr:cNvSpPr txBox="1"/>
      </xdr:nvSpPr>
      <xdr:spPr>
        <a:xfrm>
          <a:off x="9339795" y="100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171335</xdr:rowOff>
    </xdr:from>
    <xdr:to>
      <xdr:col>46</xdr:col>
      <xdr:colOff>38100</xdr:colOff>
      <xdr:row>58</xdr:row>
      <xdr:rowOff>101485</xdr:rowOff>
    </xdr:to>
    <xdr:sp macro="" textlink="">
      <xdr:nvSpPr>
        <xdr:cNvPr id="368" name="楕円 367"/>
        <xdr:cNvSpPr/>
      </xdr:nvSpPr>
      <xdr:spPr>
        <a:xfrm>
          <a:off x="8699500" y="99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92612</xdr:rowOff>
    </xdr:from>
    <xdr:ext cx="599010" cy="259045"/>
    <xdr:sp macro="" textlink="">
      <xdr:nvSpPr>
        <xdr:cNvPr id="369" name="テキスト ボックス 368"/>
        <xdr:cNvSpPr txBox="1"/>
      </xdr:nvSpPr>
      <xdr:spPr>
        <a:xfrm>
          <a:off x="8450795" y="1003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112529</xdr:rowOff>
    </xdr:from>
    <xdr:to>
      <xdr:col>41</xdr:col>
      <xdr:colOff>101600</xdr:colOff>
      <xdr:row>58</xdr:row>
      <xdr:rowOff>42679</xdr:rowOff>
    </xdr:to>
    <xdr:sp macro="" textlink="">
      <xdr:nvSpPr>
        <xdr:cNvPr id="370" name="楕円 369"/>
        <xdr:cNvSpPr/>
      </xdr:nvSpPr>
      <xdr:spPr>
        <a:xfrm>
          <a:off x="7810500" y="98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33806</xdr:rowOff>
    </xdr:from>
    <xdr:ext cx="599010" cy="259045"/>
    <xdr:sp macro="" textlink="">
      <xdr:nvSpPr>
        <xdr:cNvPr id="371" name="テキスト ボックス 370"/>
        <xdr:cNvSpPr txBox="1"/>
      </xdr:nvSpPr>
      <xdr:spPr>
        <a:xfrm>
          <a:off x="7561795" y="99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156704</xdr:rowOff>
    </xdr:from>
    <xdr:to>
      <xdr:col>36</xdr:col>
      <xdr:colOff>165100</xdr:colOff>
      <xdr:row>58</xdr:row>
      <xdr:rowOff>86854</xdr:rowOff>
    </xdr:to>
    <xdr:sp macro="" textlink="">
      <xdr:nvSpPr>
        <xdr:cNvPr id="372" name="楕円 371"/>
        <xdr:cNvSpPr/>
      </xdr:nvSpPr>
      <xdr:spPr>
        <a:xfrm>
          <a:off x="6921500" y="99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77981</xdr:rowOff>
    </xdr:from>
    <xdr:ext cx="599010" cy="259045"/>
    <xdr:sp macro="" textlink="">
      <xdr:nvSpPr>
        <xdr:cNvPr id="373" name="テキスト ボックス 372"/>
        <xdr:cNvSpPr txBox="1"/>
      </xdr:nvSpPr>
      <xdr:spPr>
        <a:xfrm>
          <a:off x="6672795" y="1002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155845</xdr:rowOff>
    </xdr:from>
    <xdr:to>
      <xdr:col>55</xdr:col>
      <xdr:colOff>0</xdr:colOff>
      <xdr:row>79</xdr:row>
      <xdr:rowOff>84514</xdr:rowOff>
    </xdr:to>
    <xdr:cxnSp macro="">
      <xdr:nvCxnSpPr>
        <xdr:cNvPr id="404" name="直線コネクタ 403"/>
        <xdr:cNvCxnSpPr/>
      </xdr:nvCxnSpPr>
      <xdr:spPr>
        <a:xfrm>
          <a:off x="9639300" y="13528945"/>
          <a:ext cx="838200" cy="10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125671</xdr:rowOff>
    </xdr:from>
    <xdr:to>
      <xdr:col>50</xdr:col>
      <xdr:colOff>114300</xdr:colOff>
      <xdr:row>78</xdr:row>
      <xdr:rowOff>155845</xdr:rowOff>
    </xdr:to>
    <xdr:cxnSp macro="">
      <xdr:nvCxnSpPr>
        <xdr:cNvPr id="407" name="直線コネクタ 406"/>
        <xdr:cNvCxnSpPr/>
      </xdr:nvCxnSpPr>
      <xdr:spPr>
        <a:xfrm>
          <a:off x="8750300" y="13498771"/>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131925</xdr:rowOff>
    </xdr:from>
    <xdr:to>
      <xdr:col>45</xdr:col>
      <xdr:colOff>177800</xdr:colOff>
      <xdr:row>78</xdr:row>
      <xdr:rowOff>125671</xdr:rowOff>
    </xdr:to>
    <xdr:cxnSp macro="">
      <xdr:nvCxnSpPr>
        <xdr:cNvPr id="410" name="直線コネクタ 409"/>
        <xdr:cNvCxnSpPr/>
      </xdr:nvCxnSpPr>
      <xdr:spPr>
        <a:xfrm>
          <a:off x="7861300" y="13333575"/>
          <a:ext cx="889000" cy="1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33714</xdr:rowOff>
    </xdr:from>
    <xdr:to>
      <xdr:col>55</xdr:col>
      <xdr:colOff>50800</xdr:colOff>
      <xdr:row>79</xdr:row>
      <xdr:rowOff>135314</xdr:rowOff>
    </xdr:to>
    <xdr:sp macro="" textlink="">
      <xdr:nvSpPr>
        <xdr:cNvPr id="420" name="楕円 419"/>
        <xdr:cNvSpPr/>
      </xdr:nvSpPr>
      <xdr:spPr>
        <a:xfrm>
          <a:off x="10426700" y="135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120091</xdr:rowOff>
    </xdr:from>
    <xdr:ext cx="469744" cy="259045"/>
    <xdr:sp macro="" textlink="">
      <xdr:nvSpPr>
        <xdr:cNvPr id="421" name="普通建設事業費 （ うち新規整備　）該当値テキスト"/>
        <xdr:cNvSpPr txBox="1"/>
      </xdr:nvSpPr>
      <xdr:spPr>
        <a:xfrm>
          <a:off x="10528300" y="1349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105045</xdr:rowOff>
    </xdr:from>
    <xdr:to>
      <xdr:col>50</xdr:col>
      <xdr:colOff>165100</xdr:colOff>
      <xdr:row>79</xdr:row>
      <xdr:rowOff>35195</xdr:rowOff>
    </xdr:to>
    <xdr:sp macro="" textlink="">
      <xdr:nvSpPr>
        <xdr:cNvPr id="422" name="楕円 421"/>
        <xdr:cNvSpPr/>
      </xdr:nvSpPr>
      <xdr:spPr>
        <a:xfrm>
          <a:off x="9588500" y="13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26322</xdr:rowOff>
    </xdr:from>
    <xdr:ext cx="534377" cy="259045"/>
    <xdr:sp macro="" textlink="">
      <xdr:nvSpPr>
        <xdr:cNvPr id="423" name="テキスト ボックス 422"/>
        <xdr:cNvSpPr txBox="1"/>
      </xdr:nvSpPr>
      <xdr:spPr>
        <a:xfrm>
          <a:off x="9372111" y="135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74871</xdr:rowOff>
    </xdr:from>
    <xdr:to>
      <xdr:col>46</xdr:col>
      <xdr:colOff>38100</xdr:colOff>
      <xdr:row>79</xdr:row>
      <xdr:rowOff>5021</xdr:rowOff>
    </xdr:to>
    <xdr:sp macro="" textlink="">
      <xdr:nvSpPr>
        <xdr:cNvPr id="424" name="楕円 423"/>
        <xdr:cNvSpPr/>
      </xdr:nvSpPr>
      <xdr:spPr>
        <a:xfrm>
          <a:off x="8699500" y="134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167598</xdr:rowOff>
    </xdr:from>
    <xdr:ext cx="534377" cy="259045"/>
    <xdr:sp macro="" textlink="">
      <xdr:nvSpPr>
        <xdr:cNvPr id="425" name="テキスト ボックス 424"/>
        <xdr:cNvSpPr txBox="1"/>
      </xdr:nvSpPr>
      <xdr:spPr>
        <a:xfrm>
          <a:off x="8483111" y="1354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81125</xdr:rowOff>
    </xdr:from>
    <xdr:to>
      <xdr:col>41</xdr:col>
      <xdr:colOff>101600</xdr:colOff>
      <xdr:row>78</xdr:row>
      <xdr:rowOff>11275</xdr:rowOff>
    </xdr:to>
    <xdr:sp macro="" textlink="">
      <xdr:nvSpPr>
        <xdr:cNvPr id="426" name="楕円 425"/>
        <xdr:cNvSpPr/>
      </xdr:nvSpPr>
      <xdr:spPr>
        <a:xfrm>
          <a:off x="7810500" y="132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27802</xdr:rowOff>
    </xdr:from>
    <xdr:ext cx="599010" cy="259045"/>
    <xdr:sp macro="" textlink="">
      <xdr:nvSpPr>
        <xdr:cNvPr id="427" name="テキスト ボックス 426"/>
        <xdr:cNvSpPr txBox="1"/>
      </xdr:nvSpPr>
      <xdr:spPr>
        <a:xfrm>
          <a:off x="7561795" y="1305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51629</xdr:rowOff>
    </xdr:from>
    <xdr:to>
      <xdr:col>55</xdr:col>
      <xdr:colOff>0</xdr:colOff>
      <xdr:row>97</xdr:row>
      <xdr:rowOff>128095</xdr:rowOff>
    </xdr:to>
    <xdr:cxnSp macro="">
      <xdr:nvCxnSpPr>
        <xdr:cNvPr id="452" name="直線コネクタ 451"/>
        <xdr:cNvCxnSpPr/>
      </xdr:nvCxnSpPr>
      <xdr:spPr>
        <a:xfrm flipV="1">
          <a:off x="9639300" y="16682279"/>
          <a:ext cx="8382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128095</xdr:rowOff>
    </xdr:from>
    <xdr:to>
      <xdr:col>50</xdr:col>
      <xdr:colOff>114300</xdr:colOff>
      <xdr:row>97</xdr:row>
      <xdr:rowOff>166884</xdr:rowOff>
    </xdr:to>
    <xdr:cxnSp macro="">
      <xdr:nvCxnSpPr>
        <xdr:cNvPr id="455" name="直線コネクタ 454"/>
        <xdr:cNvCxnSpPr/>
      </xdr:nvCxnSpPr>
      <xdr:spPr>
        <a:xfrm flipV="1">
          <a:off x="8750300" y="16758745"/>
          <a:ext cx="8890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141582</xdr:rowOff>
    </xdr:from>
    <xdr:to>
      <xdr:col>45</xdr:col>
      <xdr:colOff>177800</xdr:colOff>
      <xdr:row>97</xdr:row>
      <xdr:rowOff>166884</xdr:rowOff>
    </xdr:to>
    <xdr:cxnSp macro="">
      <xdr:nvCxnSpPr>
        <xdr:cNvPr id="458" name="直線コネクタ 457"/>
        <xdr:cNvCxnSpPr/>
      </xdr:nvCxnSpPr>
      <xdr:spPr>
        <a:xfrm>
          <a:off x="7861300" y="16772232"/>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829</xdr:rowOff>
    </xdr:from>
    <xdr:to>
      <xdr:col>55</xdr:col>
      <xdr:colOff>50800</xdr:colOff>
      <xdr:row>97</xdr:row>
      <xdr:rowOff>102429</xdr:rowOff>
    </xdr:to>
    <xdr:sp macro="" textlink="">
      <xdr:nvSpPr>
        <xdr:cNvPr id="468" name="楕円 467"/>
        <xdr:cNvSpPr/>
      </xdr:nvSpPr>
      <xdr:spPr>
        <a:xfrm>
          <a:off x="10426700" y="166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23706</xdr:rowOff>
    </xdr:from>
    <xdr:ext cx="599010" cy="259045"/>
    <xdr:sp macro="" textlink="">
      <xdr:nvSpPr>
        <xdr:cNvPr id="469" name="普通建設事業費 （ うち更新整備　）該当値テキスト"/>
        <xdr:cNvSpPr txBox="1"/>
      </xdr:nvSpPr>
      <xdr:spPr>
        <a:xfrm>
          <a:off x="10528300" y="164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77295</xdr:rowOff>
    </xdr:from>
    <xdr:to>
      <xdr:col>50</xdr:col>
      <xdr:colOff>165100</xdr:colOff>
      <xdr:row>98</xdr:row>
      <xdr:rowOff>7445</xdr:rowOff>
    </xdr:to>
    <xdr:sp macro="" textlink="">
      <xdr:nvSpPr>
        <xdr:cNvPr id="470" name="楕円 469"/>
        <xdr:cNvSpPr/>
      </xdr:nvSpPr>
      <xdr:spPr>
        <a:xfrm>
          <a:off x="9588500" y="167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170022</xdr:rowOff>
    </xdr:from>
    <xdr:ext cx="599010" cy="259045"/>
    <xdr:sp macro="" textlink="">
      <xdr:nvSpPr>
        <xdr:cNvPr id="471" name="テキスト ボックス 470"/>
        <xdr:cNvSpPr txBox="1"/>
      </xdr:nvSpPr>
      <xdr:spPr>
        <a:xfrm>
          <a:off x="9339795" y="168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116084</xdr:rowOff>
    </xdr:from>
    <xdr:to>
      <xdr:col>46</xdr:col>
      <xdr:colOff>38100</xdr:colOff>
      <xdr:row>98</xdr:row>
      <xdr:rowOff>46234</xdr:rowOff>
    </xdr:to>
    <xdr:sp macro="" textlink="">
      <xdr:nvSpPr>
        <xdr:cNvPr id="472" name="楕円 471"/>
        <xdr:cNvSpPr/>
      </xdr:nvSpPr>
      <xdr:spPr>
        <a:xfrm>
          <a:off x="8699500" y="167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37361</xdr:rowOff>
    </xdr:from>
    <xdr:ext cx="534377" cy="259045"/>
    <xdr:sp macro="" textlink="">
      <xdr:nvSpPr>
        <xdr:cNvPr id="473" name="テキスト ボックス 472"/>
        <xdr:cNvSpPr txBox="1"/>
      </xdr:nvSpPr>
      <xdr:spPr>
        <a:xfrm>
          <a:off x="8483111" y="1683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90782</xdr:rowOff>
    </xdr:from>
    <xdr:to>
      <xdr:col>41</xdr:col>
      <xdr:colOff>101600</xdr:colOff>
      <xdr:row>98</xdr:row>
      <xdr:rowOff>20932</xdr:rowOff>
    </xdr:to>
    <xdr:sp macro="" textlink="">
      <xdr:nvSpPr>
        <xdr:cNvPr id="474" name="楕円 473"/>
        <xdr:cNvSpPr/>
      </xdr:nvSpPr>
      <xdr:spPr>
        <a:xfrm>
          <a:off x="7810500" y="167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12059</xdr:rowOff>
    </xdr:from>
    <xdr:ext cx="534377" cy="259045"/>
    <xdr:sp macro="" textlink="">
      <xdr:nvSpPr>
        <xdr:cNvPr id="475" name="テキスト ボックス 474"/>
        <xdr:cNvSpPr txBox="1"/>
      </xdr:nvSpPr>
      <xdr:spPr>
        <a:xfrm>
          <a:off x="7594111" y="168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43235</xdr:rowOff>
    </xdr:from>
    <xdr:to>
      <xdr:col>85</xdr:col>
      <xdr:colOff>127000</xdr:colOff>
      <xdr:row>39</xdr:row>
      <xdr:rowOff>44378</xdr:rowOff>
    </xdr:to>
    <xdr:cxnSp macro="">
      <xdr:nvCxnSpPr>
        <xdr:cNvPr id="504" name="直線コネクタ 503"/>
        <xdr:cNvCxnSpPr/>
      </xdr:nvCxnSpPr>
      <xdr:spPr>
        <a:xfrm flipV="1">
          <a:off x="15481300" y="672978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110568</xdr:rowOff>
    </xdr:from>
    <xdr:to>
      <xdr:col>81</xdr:col>
      <xdr:colOff>50800</xdr:colOff>
      <xdr:row>39</xdr:row>
      <xdr:rowOff>44378</xdr:rowOff>
    </xdr:to>
    <xdr:cxnSp macro="">
      <xdr:nvCxnSpPr>
        <xdr:cNvPr id="507" name="直線コネクタ 506"/>
        <xdr:cNvCxnSpPr/>
      </xdr:nvCxnSpPr>
      <xdr:spPr>
        <a:xfrm>
          <a:off x="14592300" y="6625668"/>
          <a:ext cx="889000" cy="10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110568</xdr:rowOff>
    </xdr:from>
    <xdr:to>
      <xdr:col>76</xdr:col>
      <xdr:colOff>114300</xdr:colOff>
      <xdr:row>39</xdr:row>
      <xdr:rowOff>20832</xdr:rowOff>
    </xdr:to>
    <xdr:cxnSp macro="">
      <xdr:nvCxnSpPr>
        <xdr:cNvPr id="510" name="直線コネクタ 509"/>
        <xdr:cNvCxnSpPr/>
      </xdr:nvCxnSpPr>
      <xdr:spPr>
        <a:xfrm flipV="1">
          <a:off x="13703300" y="6625668"/>
          <a:ext cx="889000" cy="8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20832</xdr:rowOff>
    </xdr:from>
    <xdr:to>
      <xdr:col>71</xdr:col>
      <xdr:colOff>177800</xdr:colOff>
      <xdr:row>39</xdr:row>
      <xdr:rowOff>41752</xdr:rowOff>
    </xdr:to>
    <xdr:cxnSp macro="">
      <xdr:nvCxnSpPr>
        <xdr:cNvPr id="513" name="直線コネクタ 512"/>
        <xdr:cNvCxnSpPr/>
      </xdr:nvCxnSpPr>
      <xdr:spPr>
        <a:xfrm flipV="1">
          <a:off x="12814300" y="6707382"/>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163885</xdr:rowOff>
    </xdr:from>
    <xdr:to>
      <xdr:col>85</xdr:col>
      <xdr:colOff>177800</xdr:colOff>
      <xdr:row>39</xdr:row>
      <xdr:rowOff>94035</xdr:rowOff>
    </xdr:to>
    <xdr:sp macro="" textlink="">
      <xdr:nvSpPr>
        <xdr:cNvPr id="523" name="楕円 522"/>
        <xdr:cNvSpPr/>
      </xdr:nvSpPr>
      <xdr:spPr>
        <a:xfrm>
          <a:off x="16268700" y="66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378565" cy="259045"/>
    <xdr:sp macro="" textlink="">
      <xdr:nvSpPr>
        <xdr:cNvPr id="524" name="災害復旧事業費該当値テキスト"/>
        <xdr:cNvSpPr txBox="1"/>
      </xdr:nvSpPr>
      <xdr:spPr>
        <a:xfrm>
          <a:off x="16370300" y="659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165028</xdr:rowOff>
    </xdr:from>
    <xdr:to>
      <xdr:col>81</xdr:col>
      <xdr:colOff>101600</xdr:colOff>
      <xdr:row>39</xdr:row>
      <xdr:rowOff>95178</xdr:rowOff>
    </xdr:to>
    <xdr:sp macro="" textlink="">
      <xdr:nvSpPr>
        <xdr:cNvPr id="525" name="楕円 524"/>
        <xdr:cNvSpPr/>
      </xdr:nvSpPr>
      <xdr:spPr>
        <a:xfrm>
          <a:off x="15430500" y="66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86305</xdr:rowOff>
    </xdr:from>
    <xdr:ext cx="313932" cy="259045"/>
    <xdr:sp macro="" textlink="">
      <xdr:nvSpPr>
        <xdr:cNvPr id="526" name="テキスト ボックス 525"/>
        <xdr:cNvSpPr txBox="1"/>
      </xdr:nvSpPr>
      <xdr:spPr>
        <a:xfrm>
          <a:off x="15324333" y="6772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59768</xdr:rowOff>
    </xdr:from>
    <xdr:to>
      <xdr:col>76</xdr:col>
      <xdr:colOff>165100</xdr:colOff>
      <xdr:row>38</xdr:row>
      <xdr:rowOff>161368</xdr:rowOff>
    </xdr:to>
    <xdr:sp macro="" textlink="">
      <xdr:nvSpPr>
        <xdr:cNvPr id="527" name="楕円 526"/>
        <xdr:cNvSpPr/>
      </xdr:nvSpPr>
      <xdr:spPr>
        <a:xfrm>
          <a:off x="14541500" y="65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6446</xdr:rowOff>
    </xdr:from>
    <xdr:ext cx="534377" cy="259045"/>
    <xdr:sp macro="" textlink="">
      <xdr:nvSpPr>
        <xdr:cNvPr id="528" name="テキスト ボックス 527"/>
        <xdr:cNvSpPr txBox="1"/>
      </xdr:nvSpPr>
      <xdr:spPr>
        <a:xfrm>
          <a:off x="14325111" y="63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141482</xdr:rowOff>
    </xdr:from>
    <xdr:to>
      <xdr:col>72</xdr:col>
      <xdr:colOff>38100</xdr:colOff>
      <xdr:row>39</xdr:row>
      <xdr:rowOff>71632</xdr:rowOff>
    </xdr:to>
    <xdr:sp macro="" textlink="">
      <xdr:nvSpPr>
        <xdr:cNvPr id="529" name="楕円 528"/>
        <xdr:cNvSpPr/>
      </xdr:nvSpPr>
      <xdr:spPr>
        <a:xfrm>
          <a:off x="13652500" y="66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62759</xdr:rowOff>
    </xdr:from>
    <xdr:ext cx="469744" cy="259045"/>
    <xdr:sp macro="" textlink="">
      <xdr:nvSpPr>
        <xdr:cNvPr id="530" name="テキスト ボックス 529"/>
        <xdr:cNvSpPr txBox="1"/>
      </xdr:nvSpPr>
      <xdr:spPr>
        <a:xfrm>
          <a:off x="13468428" y="674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162402</xdr:rowOff>
    </xdr:from>
    <xdr:to>
      <xdr:col>67</xdr:col>
      <xdr:colOff>101600</xdr:colOff>
      <xdr:row>39</xdr:row>
      <xdr:rowOff>92552</xdr:rowOff>
    </xdr:to>
    <xdr:sp macro="" textlink="">
      <xdr:nvSpPr>
        <xdr:cNvPr id="531" name="楕円 530"/>
        <xdr:cNvSpPr/>
      </xdr:nvSpPr>
      <xdr:spPr>
        <a:xfrm>
          <a:off x="12763500" y="66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83679</xdr:rowOff>
    </xdr:from>
    <xdr:ext cx="378565" cy="259045"/>
    <xdr:sp macro="" textlink="">
      <xdr:nvSpPr>
        <xdr:cNvPr id="532" name="テキスト ボックス 531"/>
        <xdr:cNvSpPr txBox="1"/>
      </xdr:nvSpPr>
      <xdr:spPr>
        <a:xfrm>
          <a:off x="12625017" y="6770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163562</xdr:rowOff>
    </xdr:from>
    <xdr:to>
      <xdr:col>85</xdr:col>
      <xdr:colOff>127000</xdr:colOff>
      <xdr:row>77</xdr:row>
      <xdr:rowOff>21529</xdr:rowOff>
    </xdr:to>
    <xdr:cxnSp macro="">
      <xdr:nvCxnSpPr>
        <xdr:cNvPr id="616" name="直線コネクタ 615"/>
        <xdr:cNvCxnSpPr/>
      </xdr:nvCxnSpPr>
      <xdr:spPr>
        <a:xfrm>
          <a:off x="15481300" y="13193762"/>
          <a:ext cx="838200" cy="2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150747</xdr:rowOff>
    </xdr:from>
    <xdr:to>
      <xdr:col>81</xdr:col>
      <xdr:colOff>50800</xdr:colOff>
      <xdr:row>76</xdr:row>
      <xdr:rowOff>163562</xdr:rowOff>
    </xdr:to>
    <xdr:cxnSp macro="">
      <xdr:nvCxnSpPr>
        <xdr:cNvPr id="619" name="直線コネクタ 618"/>
        <xdr:cNvCxnSpPr/>
      </xdr:nvCxnSpPr>
      <xdr:spPr>
        <a:xfrm>
          <a:off x="14592300" y="13180947"/>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150747</xdr:rowOff>
    </xdr:from>
    <xdr:to>
      <xdr:col>76</xdr:col>
      <xdr:colOff>114300</xdr:colOff>
      <xdr:row>76</xdr:row>
      <xdr:rowOff>160809</xdr:rowOff>
    </xdr:to>
    <xdr:cxnSp macro="">
      <xdr:nvCxnSpPr>
        <xdr:cNvPr id="622" name="直線コネクタ 621"/>
        <xdr:cNvCxnSpPr/>
      </xdr:nvCxnSpPr>
      <xdr:spPr>
        <a:xfrm flipV="1">
          <a:off x="13703300" y="13180947"/>
          <a:ext cx="8890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160809</xdr:rowOff>
    </xdr:from>
    <xdr:to>
      <xdr:col>71</xdr:col>
      <xdr:colOff>177800</xdr:colOff>
      <xdr:row>76</xdr:row>
      <xdr:rowOff>168728</xdr:rowOff>
    </xdr:to>
    <xdr:cxnSp macro="">
      <xdr:nvCxnSpPr>
        <xdr:cNvPr id="625" name="直線コネクタ 624"/>
        <xdr:cNvCxnSpPr/>
      </xdr:nvCxnSpPr>
      <xdr:spPr>
        <a:xfrm flipV="1">
          <a:off x="12814300" y="13191009"/>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142179</xdr:rowOff>
    </xdr:from>
    <xdr:to>
      <xdr:col>85</xdr:col>
      <xdr:colOff>177800</xdr:colOff>
      <xdr:row>77</xdr:row>
      <xdr:rowOff>72329</xdr:rowOff>
    </xdr:to>
    <xdr:sp macro="" textlink="">
      <xdr:nvSpPr>
        <xdr:cNvPr id="635" name="楕円 634"/>
        <xdr:cNvSpPr/>
      </xdr:nvSpPr>
      <xdr:spPr>
        <a:xfrm>
          <a:off x="16268700" y="131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165056</xdr:rowOff>
    </xdr:from>
    <xdr:ext cx="599010" cy="259045"/>
    <xdr:sp macro="" textlink="">
      <xdr:nvSpPr>
        <xdr:cNvPr id="636" name="公債費該当値テキスト"/>
        <xdr:cNvSpPr txBox="1"/>
      </xdr:nvSpPr>
      <xdr:spPr>
        <a:xfrm>
          <a:off x="16370300" y="1302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112762</xdr:rowOff>
    </xdr:from>
    <xdr:to>
      <xdr:col>81</xdr:col>
      <xdr:colOff>101600</xdr:colOff>
      <xdr:row>77</xdr:row>
      <xdr:rowOff>42912</xdr:rowOff>
    </xdr:to>
    <xdr:sp macro="" textlink="">
      <xdr:nvSpPr>
        <xdr:cNvPr id="637" name="楕円 636"/>
        <xdr:cNvSpPr/>
      </xdr:nvSpPr>
      <xdr:spPr>
        <a:xfrm>
          <a:off x="15430500" y="131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59439</xdr:rowOff>
    </xdr:from>
    <xdr:ext cx="599010" cy="259045"/>
    <xdr:sp macro="" textlink="">
      <xdr:nvSpPr>
        <xdr:cNvPr id="638" name="テキスト ボックス 637"/>
        <xdr:cNvSpPr txBox="1"/>
      </xdr:nvSpPr>
      <xdr:spPr>
        <a:xfrm>
          <a:off x="15181795" y="1291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99947</xdr:rowOff>
    </xdr:from>
    <xdr:to>
      <xdr:col>76</xdr:col>
      <xdr:colOff>165100</xdr:colOff>
      <xdr:row>77</xdr:row>
      <xdr:rowOff>30097</xdr:rowOff>
    </xdr:to>
    <xdr:sp macro="" textlink="">
      <xdr:nvSpPr>
        <xdr:cNvPr id="639" name="楕円 638"/>
        <xdr:cNvSpPr/>
      </xdr:nvSpPr>
      <xdr:spPr>
        <a:xfrm>
          <a:off x="14541500" y="1313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46624</xdr:rowOff>
    </xdr:from>
    <xdr:ext cx="599010" cy="259045"/>
    <xdr:sp macro="" textlink="">
      <xdr:nvSpPr>
        <xdr:cNvPr id="640" name="テキスト ボックス 639"/>
        <xdr:cNvSpPr txBox="1"/>
      </xdr:nvSpPr>
      <xdr:spPr>
        <a:xfrm>
          <a:off x="14292795" y="1290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110009</xdr:rowOff>
    </xdr:from>
    <xdr:to>
      <xdr:col>72</xdr:col>
      <xdr:colOff>38100</xdr:colOff>
      <xdr:row>77</xdr:row>
      <xdr:rowOff>40159</xdr:rowOff>
    </xdr:to>
    <xdr:sp macro="" textlink="">
      <xdr:nvSpPr>
        <xdr:cNvPr id="641" name="楕円 640"/>
        <xdr:cNvSpPr/>
      </xdr:nvSpPr>
      <xdr:spPr>
        <a:xfrm>
          <a:off x="13652500" y="131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56687</xdr:rowOff>
    </xdr:from>
    <xdr:ext cx="599010" cy="259045"/>
    <xdr:sp macro="" textlink="">
      <xdr:nvSpPr>
        <xdr:cNvPr id="642" name="テキスト ボックス 641"/>
        <xdr:cNvSpPr txBox="1"/>
      </xdr:nvSpPr>
      <xdr:spPr>
        <a:xfrm>
          <a:off x="13403795" y="1291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117928</xdr:rowOff>
    </xdr:from>
    <xdr:to>
      <xdr:col>67</xdr:col>
      <xdr:colOff>101600</xdr:colOff>
      <xdr:row>77</xdr:row>
      <xdr:rowOff>48078</xdr:rowOff>
    </xdr:to>
    <xdr:sp macro="" textlink="">
      <xdr:nvSpPr>
        <xdr:cNvPr id="643" name="楕円 642"/>
        <xdr:cNvSpPr/>
      </xdr:nvSpPr>
      <xdr:spPr>
        <a:xfrm>
          <a:off x="12763500" y="131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64605</xdr:rowOff>
    </xdr:from>
    <xdr:ext cx="599010" cy="259045"/>
    <xdr:sp macro="" textlink="">
      <xdr:nvSpPr>
        <xdr:cNvPr id="644" name="テキスト ボックス 643"/>
        <xdr:cNvSpPr txBox="1"/>
      </xdr:nvSpPr>
      <xdr:spPr>
        <a:xfrm>
          <a:off x="12514795" y="1292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120785</xdr:rowOff>
    </xdr:from>
    <xdr:to>
      <xdr:col>85</xdr:col>
      <xdr:colOff>127000</xdr:colOff>
      <xdr:row>98</xdr:row>
      <xdr:rowOff>123916</xdr:rowOff>
    </xdr:to>
    <xdr:cxnSp macro="">
      <xdr:nvCxnSpPr>
        <xdr:cNvPr id="671" name="直線コネクタ 670"/>
        <xdr:cNvCxnSpPr/>
      </xdr:nvCxnSpPr>
      <xdr:spPr>
        <a:xfrm flipV="1">
          <a:off x="15481300" y="16922885"/>
          <a:ext cx="8382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123916</xdr:rowOff>
    </xdr:from>
    <xdr:to>
      <xdr:col>81</xdr:col>
      <xdr:colOff>50800</xdr:colOff>
      <xdr:row>98</xdr:row>
      <xdr:rowOff>124196</xdr:rowOff>
    </xdr:to>
    <xdr:cxnSp macro="">
      <xdr:nvCxnSpPr>
        <xdr:cNvPr id="674" name="直線コネクタ 673"/>
        <xdr:cNvCxnSpPr/>
      </xdr:nvCxnSpPr>
      <xdr:spPr>
        <a:xfrm flipV="1">
          <a:off x="14592300" y="16926016"/>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114905</xdr:rowOff>
    </xdr:from>
    <xdr:to>
      <xdr:col>76</xdr:col>
      <xdr:colOff>114300</xdr:colOff>
      <xdr:row>98</xdr:row>
      <xdr:rowOff>124196</xdr:rowOff>
    </xdr:to>
    <xdr:cxnSp macro="">
      <xdr:nvCxnSpPr>
        <xdr:cNvPr id="677" name="直線コネクタ 676"/>
        <xdr:cNvCxnSpPr/>
      </xdr:nvCxnSpPr>
      <xdr:spPr>
        <a:xfrm>
          <a:off x="13703300" y="16917005"/>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56223</xdr:rowOff>
    </xdr:from>
    <xdr:to>
      <xdr:col>71</xdr:col>
      <xdr:colOff>177800</xdr:colOff>
      <xdr:row>98</xdr:row>
      <xdr:rowOff>114905</xdr:rowOff>
    </xdr:to>
    <xdr:cxnSp macro="">
      <xdr:nvCxnSpPr>
        <xdr:cNvPr id="680" name="直線コネクタ 679"/>
        <xdr:cNvCxnSpPr/>
      </xdr:nvCxnSpPr>
      <xdr:spPr>
        <a:xfrm>
          <a:off x="12814300" y="16858323"/>
          <a:ext cx="8890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69985</xdr:rowOff>
    </xdr:from>
    <xdr:to>
      <xdr:col>85</xdr:col>
      <xdr:colOff>177800</xdr:colOff>
      <xdr:row>99</xdr:row>
      <xdr:rowOff>135</xdr:rowOff>
    </xdr:to>
    <xdr:sp macro="" textlink="">
      <xdr:nvSpPr>
        <xdr:cNvPr id="690" name="楕円 689"/>
        <xdr:cNvSpPr/>
      </xdr:nvSpPr>
      <xdr:spPr>
        <a:xfrm>
          <a:off x="16268700" y="16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73116</xdr:rowOff>
    </xdr:from>
    <xdr:to>
      <xdr:col>81</xdr:col>
      <xdr:colOff>101600</xdr:colOff>
      <xdr:row>99</xdr:row>
      <xdr:rowOff>3266</xdr:rowOff>
    </xdr:to>
    <xdr:sp macro="" textlink="">
      <xdr:nvSpPr>
        <xdr:cNvPr id="692" name="楕円 691"/>
        <xdr:cNvSpPr/>
      </xdr:nvSpPr>
      <xdr:spPr>
        <a:xfrm>
          <a:off x="15430500" y="168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165843</xdr:rowOff>
    </xdr:from>
    <xdr:ext cx="534377" cy="259045"/>
    <xdr:sp macro="" textlink="">
      <xdr:nvSpPr>
        <xdr:cNvPr id="693" name="テキスト ボックス 692"/>
        <xdr:cNvSpPr txBox="1"/>
      </xdr:nvSpPr>
      <xdr:spPr>
        <a:xfrm>
          <a:off x="15214111" y="169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73396</xdr:rowOff>
    </xdr:from>
    <xdr:to>
      <xdr:col>76</xdr:col>
      <xdr:colOff>165100</xdr:colOff>
      <xdr:row>99</xdr:row>
      <xdr:rowOff>3546</xdr:rowOff>
    </xdr:to>
    <xdr:sp macro="" textlink="">
      <xdr:nvSpPr>
        <xdr:cNvPr id="694" name="楕円 693"/>
        <xdr:cNvSpPr/>
      </xdr:nvSpPr>
      <xdr:spPr>
        <a:xfrm>
          <a:off x="14541500" y="168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166123</xdr:rowOff>
    </xdr:from>
    <xdr:ext cx="534377" cy="259045"/>
    <xdr:sp macro="" textlink="">
      <xdr:nvSpPr>
        <xdr:cNvPr id="695" name="テキスト ボックス 694"/>
        <xdr:cNvSpPr txBox="1"/>
      </xdr:nvSpPr>
      <xdr:spPr>
        <a:xfrm>
          <a:off x="14325111" y="169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64105</xdr:rowOff>
    </xdr:from>
    <xdr:to>
      <xdr:col>72</xdr:col>
      <xdr:colOff>38100</xdr:colOff>
      <xdr:row>98</xdr:row>
      <xdr:rowOff>165705</xdr:rowOff>
    </xdr:to>
    <xdr:sp macro="" textlink="">
      <xdr:nvSpPr>
        <xdr:cNvPr id="696" name="楕円 695"/>
        <xdr:cNvSpPr/>
      </xdr:nvSpPr>
      <xdr:spPr>
        <a:xfrm>
          <a:off x="13652500" y="168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156832</xdr:rowOff>
    </xdr:from>
    <xdr:ext cx="534377" cy="259045"/>
    <xdr:sp macro="" textlink="">
      <xdr:nvSpPr>
        <xdr:cNvPr id="697" name="テキスト ボックス 696"/>
        <xdr:cNvSpPr txBox="1"/>
      </xdr:nvSpPr>
      <xdr:spPr>
        <a:xfrm>
          <a:off x="13436111" y="169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5423</xdr:rowOff>
    </xdr:from>
    <xdr:to>
      <xdr:col>67</xdr:col>
      <xdr:colOff>101600</xdr:colOff>
      <xdr:row>98</xdr:row>
      <xdr:rowOff>107023</xdr:rowOff>
    </xdr:to>
    <xdr:sp macro="" textlink="">
      <xdr:nvSpPr>
        <xdr:cNvPr id="698" name="楕円 697"/>
        <xdr:cNvSpPr/>
      </xdr:nvSpPr>
      <xdr:spPr>
        <a:xfrm>
          <a:off x="12763500" y="168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123550</xdr:rowOff>
    </xdr:from>
    <xdr:ext cx="534377" cy="259045"/>
    <xdr:sp macro="" textlink="">
      <xdr:nvSpPr>
        <xdr:cNvPr id="699" name="テキスト ボックス 698"/>
        <xdr:cNvSpPr txBox="1"/>
      </xdr:nvSpPr>
      <xdr:spPr>
        <a:xfrm>
          <a:off x="12547111" y="165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69452</xdr:rowOff>
    </xdr:from>
    <xdr:to>
      <xdr:col>116</xdr:col>
      <xdr:colOff>63500</xdr:colOff>
      <xdr:row>38</xdr:row>
      <xdr:rowOff>139700</xdr:rowOff>
    </xdr:to>
    <xdr:cxnSp macro="">
      <xdr:nvCxnSpPr>
        <xdr:cNvPr id="726" name="直線コネクタ 725"/>
        <xdr:cNvCxnSpPr/>
      </xdr:nvCxnSpPr>
      <xdr:spPr>
        <a:xfrm>
          <a:off x="21323300" y="6584552"/>
          <a:ext cx="838200" cy="7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69452</xdr:rowOff>
    </xdr:from>
    <xdr:to>
      <xdr:col>111</xdr:col>
      <xdr:colOff>177800</xdr:colOff>
      <xdr:row>38</xdr:row>
      <xdr:rowOff>139700</xdr:rowOff>
    </xdr:to>
    <xdr:cxnSp macro="">
      <xdr:nvCxnSpPr>
        <xdr:cNvPr id="729" name="直線コネクタ 728"/>
        <xdr:cNvCxnSpPr/>
      </xdr:nvCxnSpPr>
      <xdr:spPr>
        <a:xfrm flipV="1">
          <a:off x="20434300" y="6584552"/>
          <a:ext cx="889000" cy="7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18652</xdr:rowOff>
    </xdr:from>
    <xdr:to>
      <xdr:col>112</xdr:col>
      <xdr:colOff>38100</xdr:colOff>
      <xdr:row>38</xdr:row>
      <xdr:rowOff>120252</xdr:rowOff>
    </xdr:to>
    <xdr:sp macro="" textlink="">
      <xdr:nvSpPr>
        <xdr:cNvPr id="747" name="楕円 746"/>
        <xdr:cNvSpPr/>
      </xdr:nvSpPr>
      <xdr:spPr>
        <a:xfrm>
          <a:off x="21272500" y="65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136778</xdr:rowOff>
    </xdr:from>
    <xdr:ext cx="469744" cy="259045"/>
    <xdr:sp macro="" textlink="">
      <xdr:nvSpPr>
        <xdr:cNvPr id="748" name="テキスト ボックス 747"/>
        <xdr:cNvSpPr txBox="1"/>
      </xdr:nvSpPr>
      <xdr:spPr>
        <a:xfrm>
          <a:off x="21088428" y="630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136919</xdr:rowOff>
    </xdr:from>
    <xdr:to>
      <xdr:col>116</xdr:col>
      <xdr:colOff>63500</xdr:colOff>
      <xdr:row>58</xdr:row>
      <xdr:rowOff>137846</xdr:rowOff>
    </xdr:to>
    <xdr:cxnSp macro="">
      <xdr:nvCxnSpPr>
        <xdr:cNvPr id="783" name="直線コネクタ 782"/>
        <xdr:cNvCxnSpPr/>
      </xdr:nvCxnSpPr>
      <xdr:spPr>
        <a:xfrm flipV="1">
          <a:off x="21323300" y="10081019"/>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101282</xdr:rowOff>
    </xdr:from>
    <xdr:to>
      <xdr:col>111</xdr:col>
      <xdr:colOff>177800</xdr:colOff>
      <xdr:row>58</xdr:row>
      <xdr:rowOff>137846</xdr:rowOff>
    </xdr:to>
    <xdr:cxnSp macro="">
      <xdr:nvCxnSpPr>
        <xdr:cNvPr id="786" name="直線コネクタ 785"/>
        <xdr:cNvCxnSpPr/>
      </xdr:nvCxnSpPr>
      <xdr:spPr>
        <a:xfrm>
          <a:off x="20434300" y="10045382"/>
          <a:ext cx="8890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101282</xdr:rowOff>
    </xdr:from>
    <xdr:to>
      <xdr:col>107</xdr:col>
      <xdr:colOff>50800</xdr:colOff>
      <xdr:row>58</xdr:row>
      <xdr:rowOff>148552</xdr:rowOff>
    </xdr:to>
    <xdr:cxnSp macro="">
      <xdr:nvCxnSpPr>
        <xdr:cNvPr id="789" name="直線コネクタ 788"/>
        <xdr:cNvCxnSpPr/>
      </xdr:nvCxnSpPr>
      <xdr:spPr>
        <a:xfrm flipV="1">
          <a:off x="19545300" y="10045382"/>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148552</xdr:rowOff>
    </xdr:from>
    <xdr:to>
      <xdr:col>102</xdr:col>
      <xdr:colOff>114300</xdr:colOff>
      <xdr:row>58</xdr:row>
      <xdr:rowOff>150076</xdr:rowOff>
    </xdr:to>
    <xdr:cxnSp macro="">
      <xdr:nvCxnSpPr>
        <xdr:cNvPr id="792" name="直線コネクタ 791"/>
        <xdr:cNvCxnSpPr/>
      </xdr:nvCxnSpPr>
      <xdr:spPr>
        <a:xfrm flipV="1">
          <a:off x="18656300" y="100926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86119</xdr:rowOff>
    </xdr:from>
    <xdr:to>
      <xdr:col>116</xdr:col>
      <xdr:colOff>114300</xdr:colOff>
      <xdr:row>59</xdr:row>
      <xdr:rowOff>16269</xdr:rowOff>
    </xdr:to>
    <xdr:sp macro="" textlink="">
      <xdr:nvSpPr>
        <xdr:cNvPr id="802" name="楕円 801"/>
        <xdr:cNvSpPr/>
      </xdr:nvSpPr>
      <xdr:spPr>
        <a:xfrm>
          <a:off x="22110700" y="100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87046</xdr:rowOff>
    </xdr:from>
    <xdr:to>
      <xdr:col>112</xdr:col>
      <xdr:colOff>38100</xdr:colOff>
      <xdr:row>59</xdr:row>
      <xdr:rowOff>17196</xdr:rowOff>
    </xdr:to>
    <xdr:sp macro="" textlink="">
      <xdr:nvSpPr>
        <xdr:cNvPr id="804" name="楕円 803"/>
        <xdr:cNvSpPr/>
      </xdr:nvSpPr>
      <xdr:spPr>
        <a:xfrm>
          <a:off x="21272500" y="100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8323</xdr:rowOff>
    </xdr:from>
    <xdr:ext cx="469744" cy="259045"/>
    <xdr:sp macro="" textlink="">
      <xdr:nvSpPr>
        <xdr:cNvPr id="805" name="テキスト ボックス 804"/>
        <xdr:cNvSpPr txBox="1"/>
      </xdr:nvSpPr>
      <xdr:spPr>
        <a:xfrm>
          <a:off x="21088428" y="101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50482</xdr:rowOff>
    </xdr:from>
    <xdr:to>
      <xdr:col>107</xdr:col>
      <xdr:colOff>101600</xdr:colOff>
      <xdr:row>58</xdr:row>
      <xdr:rowOff>152082</xdr:rowOff>
    </xdr:to>
    <xdr:sp macro="" textlink="">
      <xdr:nvSpPr>
        <xdr:cNvPr id="806" name="楕円 805"/>
        <xdr:cNvSpPr/>
      </xdr:nvSpPr>
      <xdr:spPr>
        <a:xfrm>
          <a:off x="20383500" y="99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143209</xdr:rowOff>
    </xdr:from>
    <xdr:ext cx="469744" cy="259045"/>
    <xdr:sp macro="" textlink="">
      <xdr:nvSpPr>
        <xdr:cNvPr id="807" name="テキスト ボックス 806"/>
        <xdr:cNvSpPr txBox="1"/>
      </xdr:nvSpPr>
      <xdr:spPr>
        <a:xfrm>
          <a:off x="20199428" y="1008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97752</xdr:rowOff>
    </xdr:from>
    <xdr:to>
      <xdr:col>102</xdr:col>
      <xdr:colOff>165100</xdr:colOff>
      <xdr:row>59</xdr:row>
      <xdr:rowOff>27902</xdr:rowOff>
    </xdr:to>
    <xdr:sp macro="" textlink="">
      <xdr:nvSpPr>
        <xdr:cNvPr id="808" name="楕円 807"/>
        <xdr:cNvSpPr/>
      </xdr:nvSpPr>
      <xdr:spPr>
        <a:xfrm>
          <a:off x="19494500" y="100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19029</xdr:rowOff>
    </xdr:from>
    <xdr:ext cx="469744" cy="259045"/>
    <xdr:sp macro="" textlink="">
      <xdr:nvSpPr>
        <xdr:cNvPr id="809" name="テキスト ボックス 808"/>
        <xdr:cNvSpPr txBox="1"/>
      </xdr:nvSpPr>
      <xdr:spPr>
        <a:xfrm>
          <a:off x="19310428" y="101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99276</xdr:rowOff>
    </xdr:from>
    <xdr:to>
      <xdr:col>98</xdr:col>
      <xdr:colOff>38100</xdr:colOff>
      <xdr:row>59</xdr:row>
      <xdr:rowOff>29426</xdr:rowOff>
    </xdr:to>
    <xdr:sp macro="" textlink="">
      <xdr:nvSpPr>
        <xdr:cNvPr id="810" name="楕円 809"/>
        <xdr:cNvSpPr/>
      </xdr:nvSpPr>
      <xdr:spPr>
        <a:xfrm>
          <a:off x="18605500" y="100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20553</xdr:rowOff>
    </xdr:from>
    <xdr:ext cx="469744" cy="259045"/>
    <xdr:sp macro="" textlink="">
      <xdr:nvSpPr>
        <xdr:cNvPr id="811" name="テキスト ボックス 810"/>
        <xdr:cNvSpPr txBox="1"/>
      </xdr:nvSpPr>
      <xdr:spPr>
        <a:xfrm>
          <a:off x="18421428" y="101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98819</xdr:rowOff>
    </xdr:from>
    <xdr:to>
      <xdr:col>116</xdr:col>
      <xdr:colOff>63500</xdr:colOff>
      <xdr:row>76</xdr:row>
      <xdr:rowOff>102685</xdr:rowOff>
    </xdr:to>
    <xdr:cxnSp macro="">
      <xdr:nvCxnSpPr>
        <xdr:cNvPr id="840" name="直線コネクタ 839"/>
        <xdr:cNvCxnSpPr/>
      </xdr:nvCxnSpPr>
      <xdr:spPr>
        <a:xfrm>
          <a:off x="21323300" y="13129019"/>
          <a:ext cx="8382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98819</xdr:rowOff>
    </xdr:from>
    <xdr:to>
      <xdr:col>111</xdr:col>
      <xdr:colOff>177800</xdr:colOff>
      <xdr:row>76</xdr:row>
      <xdr:rowOff>133200</xdr:rowOff>
    </xdr:to>
    <xdr:cxnSp macro="">
      <xdr:nvCxnSpPr>
        <xdr:cNvPr id="843" name="直線コネクタ 842"/>
        <xdr:cNvCxnSpPr/>
      </xdr:nvCxnSpPr>
      <xdr:spPr>
        <a:xfrm flipV="1">
          <a:off x="20434300" y="13129019"/>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115571</xdr:rowOff>
    </xdr:from>
    <xdr:to>
      <xdr:col>107</xdr:col>
      <xdr:colOff>50800</xdr:colOff>
      <xdr:row>76</xdr:row>
      <xdr:rowOff>133200</xdr:rowOff>
    </xdr:to>
    <xdr:cxnSp macro="">
      <xdr:nvCxnSpPr>
        <xdr:cNvPr id="846" name="直線コネクタ 845"/>
        <xdr:cNvCxnSpPr/>
      </xdr:nvCxnSpPr>
      <xdr:spPr>
        <a:xfrm>
          <a:off x="19545300" y="13145771"/>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115571</xdr:rowOff>
    </xdr:from>
    <xdr:to>
      <xdr:col>102</xdr:col>
      <xdr:colOff>114300</xdr:colOff>
      <xdr:row>76</xdr:row>
      <xdr:rowOff>132807</xdr:rowOff>
    </xdr:to>
    <xdr:cxnSp macro="">
      <xdr:nvCxnSpPr>
        <xdr:cNvPr id="849" name="直線コネクタ 848"/>
        <xdr:cNvCxnSpPr/>
      </xdr:nvCxnSpPr>
      <xdr:spPr>
        <a:xfrm flipV="1">
          <a:off x="18656300" y="13145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51885</xdr:rowOff>
    </xdr:from>
    <xdr:to>
      <xdr:col>116</xdr:col>
      <xdr:colOff>114300</xdr:colOff>
      <xdr:row>76</xdr:row>
      <xdr:rowOff>153485</xdr:rowOff>
    </xdr:to>
    <xdr:sp macro="" textlink="">
      <xdr:nvSpPr>
        <xdr:cNvPr id="859" name="楕円 858"/>
        <xdr:cNvSpPr/>
      </xdr:nvSpPr>
      <xdr:spPr>
        <a:xfrm>
          <a:off x="22110700" y="130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74763</xdr:rowOff>
    </xdr:from>
    <xdr:ext cx="599010" cy="259045"/>
    <xdr:sp macro="" textlink="">
      <xdr:nvSpPr>
        <xdr:cNvPr id="860" name="繰出金該当値テキスト"/>
        <xdr:cNvSpPr txBox="1"/>
      </xdr:nvSpPr>
      <xdr:spPr>
        <a:xfrm>
          <a:off x="22212300" y="129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48019</xdr:rowOff>
    </xdr:from>
    <xdr:to>
      <xdr:col>112</xdr:col>
      <xdr:colOff>38100</xdr:colOff>
      <xdr:row>76</xdr:row>
      <xdr:rowOff>149619</xdr:rowOff>
    </xdr:to>
    <xdr:sp macro="" textlink="">
      <xdr:nvSpPr>
        <xdr:cNvPr id="861" name="楕円 860"/>
        <xdr:cNvSpPr/>
      </xdr:nvSpPr>
      <xdr:spPr>
        <a:xfrm>
          <a:off x="21272500" y="130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166146</xdr:rowOff>
    </xdr:from>
    <xdr:ext cx="599010" cy="259045"/>
    <xdr:sp macro="" textlink="">
      <xdr:nvSpPr>
        <xdr:cNvPr id="862" name="テキスト ボックス 861"/>
        <xdr:cNvSpPr txBox="1"/>
      </xdr:nvSpPr>
      <xdr:spPr>
        <a:xfrm>
          <a:off x="21023795" y="1285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82400</xdr:rowOff>
    </xdr:from>
    <xdr:to>
      <xdr:col>107</xdr:col>
      <xdr:colOff>101600</xdr:colOff>
      <xdr:row>77</xdr:row>
      <xdr:rowOff>12550</xdr:rowOff>
    </xdr:to>
    <xdr:sp macro="" textlink="">
      <xdr:nvSpPr>
        <xdr:cNvPr id="863" name="楕円 862"/>
        <xdr:cNvSpPr/>
      </xdr:nvSpPr>
      <xdr:spPr>
        <a:xfrm>
          <a:off x="20383500" y="131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29077</xdr:rowOff>
    </xdr:from>
    <xdr:ext cx="599010" cy="259045"/>
    <xdr:sp macro="" textlink="">
      <xdr:nvSpPr>
        <xdr:cNvPr id="864" name="テキスト ボックス 863"/>
        <xdr:cNvSpPr txBox="1"/>
      </xdr:nvSpPr>
      <xdr:spPr>
        <a:xfrm>
          <a:off x="20134795" y="128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64771</xdr:rowOff>
    </xdr:from>
    <xdr:to>
      <xdr:col>102</xdr:col>
      <xdr:colOff>165100</xdr:colOff>
      <xdr:row>76</xdr:row>
      <xdr:rowOff>166371</xdr:rowOff>
    </xdr:to>
    <xdr:sp macro="" textlink="">
      <xdr:nvSpPr>
        <xdr:cNvPr id="865" name="楕円 864"/>
        <xdr:cNvSpPr/>
      </xdr:nvSpPr>
      <xdr:spPr>
        <a:xfrm>
          <a:off x="19494500" y="130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11448</xdr:rowOff>
    </xdr:from>
    <xdr:ext cx="599010" cy="259045"/>
    <xdr:sp macro="" textlink="">
      <xdr:nvSpPr>
        <xdr:cNvPr id="866" name="テキスト ボックス 865"/>
        <xdr:cNvSpPr txBox="1"/>
      </xdr:nvSpPr>
      <xdr:spPr>
        <a:xfrm>
          <a:off x="19245795" y="1287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82007</xdr:rowOff>
    </xdr:from>
    <xdr:to>
      <xdr:col>98</xdr:col>
      <xdr:colOff>38100</xdr:colOff>
      <xdr:row>77</xdr:row>
      <xdr:rowOff>12157</xdr:rowOff>
    </xdr:to>
    <xdr:sp macro="" textlink="">
      <xdr:nvSpPr>
        <xdr:cNvPr id="867" name="楕円 866"/>
        <xdr:cNvSpPr/>
      </xdr:nvSpPr>
      <xdr:spPr>
        <a:xfrm>
          <a:off x="18605500" y="131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28684</xdr:rowOff>
    </xdr:from>
    <xdr:ext cx="599010" cy="259045"/>
    <xdr:sp macro="" textlink="">
      <xdr:nvSpPr>
        <xdr:cNvPr id="868" name="テキスト ボックス 867"/>
        <xdr:cNvSpPr txBox="1"/>
      </xdr:nvSpPr>
      <xdr:spPr>
        <a:xfrm>
          <a:off x="18356795" y="1288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特に維持補修費・公債費に係る住民一人当たりのコストは高いが、維持補修費については施設の老朽化が目立つとともに、町道補修、除排雪経費も微増傾向にあり、今後も続くと思わ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過去に実施した大型の公共施設建設事業の経費を過疎化の進む人口で除しているため多額になりがちであると思われる。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また、平成２９年度では普通建設事業費（うち更新整備）の伸びが大きく、これは繰越明許費で実施した鬼鹿小学校改築・改修事業（補助事業）</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百万円による影響が大きい。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北海道小平町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3,172
627.22
4,480,407
4,253,921
212,786
2,757,725
4,857,524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113030</xdr:rowOff>
    </xdr:from>
    <xdr:to>
      <xdr:col>24</xdr:col>
      <xdr:colOff>63500</xdr:colOff>
      <xdr:row>37</xdr:row>
      <xdr:rowOff>114783</xdr:rowOff>
    </xdr:to>
    <xdr:cxnSp macro="">
      <xdr:nvCxnSpPr>
        <xdr:cNvPr id="60" name="直線コネクタ 59"/>
        <xdr:cNvCxnSpPr/>
      </xdr:nvCxnSpPr>
      <xdr:spPr>
        <a:xfrm>
          <a:off x="3797300" y="6456680"/>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91846</xdr:rowOff>
    </xdr:from>
    <xdr:to>
      <xdr:col>19</xdr:col>
      <xdr:colOff>177800</xdr:colOff>
      <xdr:row>37</xdr:row>
      <xdr:rowOff>113030</xdr:rowOff>
    </xdr:to>
    <xdr:cxnSp macro="">
      <xdr:nvCxnSpPr>
        <xdr:cNvPr id="63" name="直線コネクタ 62"/>
        <xdr:cNvCxnSpPr/>
      </xdr:nvCxnSpPr>
      <xdr:spPr>
        <a:xfrm>
          <a:off x="2908300" y="6435496"/>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91846</xdr:rowOff>
    </xdr:from>
    <xdr:to>
      <xdr:col>15</xdr:col>
      <xdr:colOff>50800</xdr:colOff>
      <xdr:row>37</xdr:row>
      <xdr:rowOff>102419</xdr:rowOff>
    </xdr:to>
    <xdr:cxnSp macro="">
      <xdr:nvCxnSpPr>
        <xdr:cNvPr id="66" name="直線コネクタ 65"/>
        <xdr:cNvCxnSpPr/>
      </xdr:nvCxnSpPr>
      <xdr:spPr>
        <a:xfrm flipV="1">
          <a:off x="2019300" y="6435496"/>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102419</xdr:rowOff>
    </xdr:from>
    <xdr:to>
      <xdr:col>10</xdr:col>
      <xdr:colOff>114300</xdr:colOff>
      <xdr:row>37</xdr:row>
      <xdr:rowOff>119297</xdr:rowOff>
    </xdr:to>
    <xdr:cxnSp macro="">
      <xdr:nvCxnSpPr>
        <xdr:cNvPr id="69" name="直線コネクタ 68"/>
        <xdr:cNvCxnSpPr/>
      </xdr:nvCxnSpPr>
      <xdr:spPr>
        <a:xfrm flipV="1">
          <a:off x="1130300" y="6446069"/>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63983</xdr:rowOff>
    </xdr:from>
    <xdr:to>
      <xdr:col>24</xdr:col>
      <xdr:colOff>114300</xdr:colOff>
      <xdr:row>37</xdr:row>
      <xdr:rowOff>165582</xdr:rowOff>
    </xdr:to>
    <xdr:sp macro="" textlink="">
      <xdr:nvSpPr>
        <xdr:cNvPr id="79" name="楕円 78"/>
        <xdr:cNvSpPr/>
      </xdr:nvSpPr>
      <xdr:spPr>
        <a:xfrm>
          <a:off x="4584700" y="640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42410</xdr:rowOff>
    </xdr:from>
    <xdr:ext cx="534377" cy="259045"/>
    <xdr:sp macro="" textlink="">
      <xdr:nvSpPr>
        <xdr:cNvPr id="80" name="議会費該当値テキスト"/>
        <xdr:cNvSpPr txBox="1"/>
      </xdr:nvSpPr>
      <xdr:spPr>
        <a:xfrm>
          <a:off x="4686300" y="63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62230</xdr:rowOff>
    </xdr:from>
    <xdr:to>
      <xdr:col>20</xdr:col>
      <xdr:colOff>38100</xdr:colOff>
      <xdr:row>37</xdr:row>
      <xdr:rowOff>163830</xdr:rowOff>
    </xdr:to>
    <xdr:sp macro="" textlink="">
      <xdr:nvSpPr>
        <xdr:cNvPr id="81" name="楕円 80"/>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154957</xdr:rowOff>
    </xdr:from>
    <xdr:ext cx="534377" cy="259045"/>
    <xdr:sp macro="" textlink="">
      <xdr:nvSpPr>
        <xdr:cNvPr id="82" name="テキスト ボックス 81"/>
        <xdr:cNvSpPr txBox="1"/>
      </xdr:nvSpPr>
      <xdr:spPr>
        <a:xfrm>
          <a:off x="3530111" y="64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41046</xdr:rowOff>
    </xdr:from>
    <xdr:to>
      <xdr:col>15</xdr:col>
      <xdr:colOff>101600</xdr:colOff>
      <xdr:row>37</xdr:row>
      <xdr:rowOff>142646</xdr:rowOff>
    </xdr:to>
    <xdr:sp macro="" textlink="">
      <xdr:nvSpPr>
        <xdr:cNvPr id="83" name="楕円 82"/>
        <xdr:cNvSpPr/>
      </xdr:nvSpPr>
      <xdr:spPr>
        <a:xfrm>
          <a:off x="2857500" y="63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133773</xdr:rowOff>
    </xdr:from>
    <xdr:ext cx="534377" cy="259045"/>
    <xdr:sp macro="" textlink="">
      <xdr:nvSpPr>
        <xdr:cNvPr id="84" name="テキスト ボックス 83"/>
        <xdr:cNvSpPr txBox="1"/>
      </xdr:nvSpPr>
      <xdr:spPr>
        <a:xfrm>
          <a:off x="2641111" y="6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51619</xdr:rowOff>
    </xdr:from>
    <xdr:to>
      <xdr:col>10</xdr:col>
      <xdr:colOff>165100</xdr:colOff>
      <xdr:row>37</xdr:row>
      <xdr:rowOff>153219</xdr:rowOff>
    </xdr:to>
    <xdr:sp macro="" textlink="">
      <xdr:nvSpPr>
        <xdr:cNvPr id="85" name="楕円 84"/>
        <xdr:cNvSpPr/>
      </xdr:nvSpPr>
      <xdr:spPr>
        <a:xfrm>
          <a:off x="1968500" y="63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144346</xdr:rowOff>
    </xdr:from>
    <xdr:ext cx="534377" cy="259045"/>
    <xdr:sp macro="" textlink="">
      <xdr:nvSpPr>
        <xdr:cNvPr id="86" name="テキスト ボックス 85"/>
        <xdr:cNvSpPr txBox="1"/>
      </xdr:nvSpPr>
      <xdr:spPr>
        <a:xfrm>
          <a:off x="1752111" y="648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68497</xdr:rowOff>
    </xdr:from>
    <xdr:to>
      <xdr:col>6</xdr:col>
      <xdr:colOff>38100</xdr:colOff>
      <xdr:row>37</xdr:row>
      <xdr:rowOff>170097</xdr:rowOff>
    </xdr:to>
    <xdr:sp macro="" textlink="">
      <xdr:nvSpPr>
        <xdr:cNvPr id="87" name="楕円 86"/>
        <xdr:cNvSpPr/>
      </xdr:nvSpPr>
      <xdr:spPr>
        <a:xfrm>
          <a:off x="1079500" y="64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161224</xdr:rowOff>
    </xdr:from>
    <xdr:ext cx="534377" cy="259045"/>
    <xdr:sp macro="" textlink="">
      <xdr:nvSpPr>
        <xdr:cNvPr id="88" name="テキスト ボックス 87"/>
        <xdr:cNvSpPr txBox="1"/>
      </xdr:nvSpPr>
      <xdr:spPr>
        <a:xfrm>
          <a:off x="863111" y="6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39073</xdr:rowOff>
    </xdr:from>
    <xdr:to>
      <xdr:col>24</xdr:col>
      <xdr:colOff>63500</xdr:colOff>
      <xdr:row>58</xdr:row>
      <xdr:rowOff>64886</xdr:rowOff>
    </xdr:to>
    <xdr:cxnSp macro="">
      <xdr:nvCxnSpPr>
        <xdr:cNvPr id="115" name="直線コネクタ 114"/>
        <xdr:cNvCxnSpPr/>
      </xdr:nvCxnSpPr>
      <xdr:spPr>
        <a:xfrm>
          <a:off x="3797300" y="9983173"/>
          <a:ext cx="8382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39073</xdr:rowOff>
    </xdr:from>
    <xdr:to>
      <xdr:col>19</xdr:col>
      <xdr:colOff>177800</xdr:colOff>
      <xdr:row>58</xdr:row>
      <xdr:rowOff>40480</xdr:rowOff>
    </xdr:to>
    <xdr:cxnSp macro="">
      <xdr:nvCxnSpPr>
        <xdr:cNvPr id="118" name="直線コネクタ 117"/>
        <xdr:cNvCxnSpPr/>
      </xdr:nvCxnSpPr>
      <xdr:spPr>
        <a:xfrm flipV="1">
          <a:off x="2908300" y="9983173"/>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40480</xdr:rowOff>
    </xdr:from>
    <xdr:to>
      <xdr:col>15</xdr:col>
      <xdr:colOff>50800</xdr:colOff>
      <xdr:row>58</xdr:row>
      <xdr:rowOff>59173</xdr:rowOff>
    </xdr:to>
    <xdr:cxnSp macro="">
      <xdr:nvCxnSpPr>
        <xdr:cNvPr id="121" name="直線コネクタ 120"/>
        <xdr:cNvCxnSpPr/>
      </xdr:nvCxnSpPr>
      <xdr:spPr>
        <a:xfrm flipV="1">
          <a:off x="2019300" y="9984580"/>
          <a:ext cx="889000" cy="1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36064</xdr:rowOff>
    </xdr:from>
    <xdr:to>
      <xdr:col>10</xdr:col>
      <xdr:colOff>114300</xdr:colOff>
      <xdr:row>58</xdr:row>
      <xdr:rowOff>59173</xdr:rowOff>
    </xdr:to>
    <xdr:cxnSp macro="">
      <xdr:nvCxnSpPr>
        <xdr:cNvPr id="124" name="直線コネクタ 123"/>
        <xdr:cNvCxnSpPr/>
      </xdr:nvCxnSpPr>
      <xdr:spPr>
        <a:xfrm>
          <a:off x="1130300" y="9980164"/>
          <a:ext cx="889000" cy="2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14086</xdr:rowOff>
    </xdr:from>
    <xdr:to>
      <xdr:col>24</xdr:col>
      <xdr:colOff>114300</xdr:colOff>
      <xdr:row>58</xdr:row>
      <xdr:rowOff>115686</xdr:rowOff>
    </xdr:to>
    <xdr:sp macro="" textlink="">
      <xdr:nvSpPr>
        <xdr:cNvPr id="134" name="楕円 133"/>
        <xdr:cNvSpPr/>
      </xdr:nvSpPr>
      <xdr:spPr>
        <a:xfrm>
          <a:off x="4584700" y="99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159723</xdr:rowOff>
    </xdr:from>
    <xdr:to>
      <xdr:col>20</xdr:col>
      <xdr:colOff>38100</xdr:colOff>
      <xdr:row>58</xdr:row>
      <xdr:rowOff>89873</xdr:rowOff>
    </xdr:to>
    <xdr:sp macro="" textlink="">
      <xdr:nvSpPr>
        <xdr:cNvPr id="136" name="楕円 135"/>
        <xdr:cNvSpPr/>
      </xdr:nvSpPr>
      <xdr:spPr>
        <a:xfrm>
          <a:off x="3746500" y="9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81000</xdr:rowOff>
    </xdr:from>
    <xdr:ext cx="599010" cy="259045"/>
    <xdr:sp macro="" textlink="">
      <xdr:nvSpPr>
        <xdr:cNvPr id="137" name="テキスト ボックス 136"/>
        <xdr:cNvSpPr txBox="1"/>
      </xdr:nvSpPr>
      <xdr:spPr>
        <a:xfrm>
          <a:off x="3497795" y="100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161130</xdr:rowOff>
    </xdr:from>
    <xdr:to>
      <xdr:col>15</xdr:col>
      <xdr:colOff>101600</xdr:colOff>
      <xdr:row>58</xdr:row>
      <xdr:rowOff>91280</xdr:rowOff>
    </xdr:to>
    <xdr:sp macro="" textlink="">
      <xdr:nvSpPr>
        <xdr:cNvPr id="138" name="楕円 137"/>
        <xdr:cNvSpPr/>
      </xdr:nvSpPr>
      <xdr:spPr>
        <a:xfrm>
          <a:off x="2857500" y="99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82407</xdr:rowOff>
    </xdr:from>
    <xdr:ext cx="599010" cy="259045"/>
    <xdr:sp macro="" textlink="">
      <xdr:nvSpPr>
        <xdr:cNvPr id="139" name="テキスト ボックス 138"/>
        <xdr:cNvSpPr txBox="1"/>
      </xdr:nvSpPr>
      <xdr:spPr>
        <a:xfrm>
          <a:off x="2608795" y="1002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8373</xdr:rowOff>
    </xdr:from>
    <xdr:to>
      <xdr:col>10</xdr:col>
      <xdr:colOff>165100</xdr:colOff>
      <xdr:row>58</xdr:row>
      <xdr:rowOff>109973</xdr:rowOff>
    </xdr:to>
    <xdr:sp macro="" textlink="">
      <xdr:nvSpPr>
        <xdr:cNvPr id="140" name="楕円 139"/>
        <xdr:cNvSpPr/>
      </xdr:nvSpPr>
      <xdr:spPr>
        <a:xfrm>
          <a:off x="1968500" y="99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101100</xdr:rowOff>
    </xdr:from>
    <xdr:ext cx="599010" cy="259045"/>
    <xdr:sp macro="" textlink="">
      <xdr:nvSpPr>
        <xdr:cNvPr id="141" name="テキスト ボックス 140"/>
        <xdr:cNvSpPr txBox="1"/>
      </xdr:nvSpPr>
      <xdr:spPr>
        <a:xfrm>
          <a:off x="1719795" y="1004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156714</xdr:rowOff>
    </xdr:from>
    <xdr:to>
      <xdr:col>6</xdr:col>
      <xdr:colOff>38100</xdr:colOff>
      <xdr:row>58</xdr:row>
      <xdr:rowOff>86864</xdr:rowOff>
    </xdr:to>
    <xdr:sp macro="" textlink="">
      <xdr:nvSpPr>
        <xdr:cNvPr id="142" name="楕円 141"/>
        <xdr:cNvSpPr/>
      </xdr:nvSpPr>
      <xdr:spPr>
        <a:xfrm>
          <a:off x="1079500" y="99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77991</xdr:rowOff>
    </xdr:from>
    <xdr:ext cx="599010" cy="259045"/>
    <xdr:sp macro="" textlink="">
      <xdr:nvSpPr>
        <xdr:cNvPr id="143" name="テキスト ボックス 142"/>
        <xdr:cNvSpPr txBox="1"/>
      </xdr:nvSpPr>
      <xdr:spPr>
        <a:xfrm>
          <a:off x="830795" y="1002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65136</xdr:rowOff>
    </xdr:from>
    <xdr:to>
      <xdr:col>24</xdr:col>
      <xdr:colOff>63500</xdr:colOff>
      <xdr:row>76</xdr:row>
      <xdr:rowOff>92714</xdr:rowOff>
    </xdr:to>
    <xdr:cxnSp macro="">
      <xdr:nvCxnSpPr>
        <xdr:cNvPr id="170" name="直線コネクタ 169"/>
        <xdr:cNvCxnSpPr/>
      </xdr:nvCxnSpPr>
      <xdr:spPr>
        <a:xfrm>
          <a:off x="3797300" y="13095336"/>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65136</xdr:rowOff>
    </xdr:from>
    <xdr:to>
      <xdr:col>19</xdr:col>
      <xdr:colOff>177800</xdr:colOff>
      <xdr:row>76</xdr:row>
      <xdr:rowOff>138664</xdr:rowOff>
    </xdr:to>
    <xdr:cxnSp macro="">
      <xdr:nvCxnSpPr>
        <xdr:cNvPr id="173" name="直線コネクタ 172"/>
        <xdr:cNvCxnSpPr/>
      </xdr:nvCxnSpPr>
      <xdr:spPr>
        <a:xfrm flipV="1">
          <a:off x="2908300" y="13095336"/>
          <a:ext cx="889000" cy="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133872</xdr:rowOff>
    </xdr:from>
    <xdr:to>
      <xdr:col>15</xdr:col>
      <xdr:colOff>50800</xdr:colOff>
      <xdr:row>76</xdr:row>
      <xdr:rowOff>138664</xdr:rowOff>
    </xdr:to>
    <xdr:cxnSp macro="">
      <xdr:nvCxnSpPr>
        <xdr:cNvPr id="176" name="直線コネクタ 175"/>
        <xdr:cNvCxnSpPr/>
      </xdr:nvCxnSpPr>
      <xdr:spPr>
        <a:xfrm>
          <a:off x="2019300" y="13164072"/>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133872</xdr:rowOff>
    </xdr:from>
    <xdr:to>
      <xdr:col>10</xdr:col>
      <xdr:colOff>114300</xdr:colOff>
      <xdr:row>76</xdr:row>
      <xdr:rowOff>165832</xdr:rowOff>
    </xdr:to>
    <xdr:cxnSp macro="">
      <xdr:nvCxnSpPr>
        <xdr:cNvPr id="179" name="直線コネクタ 178"/>
        <xdr:cNvCxnSpPr/>
      </xdr:nvCxnSpPr>
      <xdr:spPr>
        <a:xfrm flipV="1">
          <a:off x="1130300" y="13164072"/>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41914</xdr:rowOff>
    </xdr:from>
    <xdr:to>
      <xdr:col>24</xdr:col>
      <xdr:colOff>114300</xdr:colOff>
      <xdr:row>76</xdr:row>
      <xdr:rowOff>143514</xdr:rowOff>
    </xdr:to>
    <xdr:sp macro="" textlink="">
      <xdr:nvSpPr>
        <xdr:cNvPr id="189" name="楕円 188"/>
        <xdr:cNvSpPr/>
      </xdr:nvSpPr>
      <xdr:spPr>
        <a:xfrm>
          <a:off x="4584700" y="130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128291</xdr:rowOff>
    </xdr:from>
    <xdr:ext cx="599010" cy="259045"/>
    <xdr:sp macro="" textlink="">
      <xdr:nvSpPr>
        <xdr:cNvPr id="190" name="民生費該当値テキスト"/>
        <xdr:cNvSpPr txBox="1"/>
      </xdr:nvSpPr>
      <xdr:spPr>
        <a:xfrm>
          <a:off x="4686300" y="1298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14336</xdr:rowOff>
    </xdr:from>
    <xdr:to>
      <xdr:col>20</xdr:col>
      <xdr:colOff>38100</xdr:colOff>
      <xdr:row>76</xdr:row>
      <xdr:rowOff>115936</xdr:rowOff>
    </xdr:to>
    <xdr:sp macro="" textlink="">
      <xdr:nvSpPr>
        <xdr:cNvPr id="191" name="楕円 190"/>
        <xdr:cNvSpPr/>
      </xdr:nvSpPr>
      <xdr:spPr>
        <a:xfrm>
          <a:off x="3746500" y="130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107063</xdr:rowOff>
    </xdr:from>
    <xdr:ext cx="599010" cy="259045"/>
    <xdr:sp macro="" textlink="">
      <xdr:nvSpPr>
        <xdr:cNvPr id="192" name="テキスト ボックス 191"/>
        <xdr:cNvSpPr txBox="1"/>
      </xdr:nvSpPr>
      <xdr:spPr>
        <a:xfrm>
          <a:off x="3497795" y="1313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87864</xdr:rowOff>
    </xdr:from>
    <xdr:to>
      <xdr:col>15</xdr:col>
      <xdr:colOff>101600</xdr:colOff>
      <xdr:row>77</xdr:row>
      <xdr:rowOff>18014</xdr:rowOff>
    </xdr:to>
    <xdr:sp macro="" textlink="">
      <xdr:nvSpPr>
        <xdr:cNvPr id="193" name="楕円 192"/>
        <xdr:cNvSpPr/>
      </xdr:nvSpPr>
      <xdr:spPr>
        <a:xfrm>
          <a:off x="2857500" y="131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9141</xdr:rowOff>
    </xdr:from>
    <xdr:ext cx="599010" cy="259045"/>
    <xdr:sp macro="" textlink="">
      <xdr:nvSpPr>
        <xdr:cNvPr id="194" name="テキスト ボックス 193"/>
        <xdr:cNvSpPr txBox="1"/>
      </xdr:nvSpPr>
      <xdr:spPr>
        <a:xfrm>
          <a:off x="2608795" y="1321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83072</xdr:rowOff>
    </xdr:from>
    <xdr:to>
      <xdr:col>10</xdr:col>
      <xdr:colOff>165100</xdr:colOff>
      <xdr:row>77</xdr:row>
      <xdr:rowOff>13222</xdr:rowOff>
    </xdr:to>
    <xdr:sp macro="" textlink="">
      <xdr:nvSpPr>
        <xdr:cNvPr id="195" name="楕円 194"/>
        <xdr:cNvSpPr/>
      </xdr:nvSpPr>
      <xdr:spPr>
        <a:xfrm>
          <a:off x="1968500" y="13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4349</xdr:rowOff>
    </xdr:from>
    <xdr:ext cx="599010" cy="259045"/>
    <xdr:sp macro="" textlink="">
      <xdr:nvSpPr>
        <xdr:cNvPr id="196" name="テキスト ボックス 195"/>
        <xdr:cNvSpPr txBox="1"/>
      </xdr:nvSpPr>
      <xdr:spPr>
        <a:xfrm>
          <a:off x="1719795" y="1320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115032</xdr:rowOff>
    </xdr:from>
    <xdr:to>
      <xdr:col>6</xdr:col>
      <xdr:colOff>38100</xdr:colOff>
      <xdr:row>77</xdr:row>
      <xdr:rowOff>45182</xdr:rowOff>
    </xdr:to>
    <xdr:sp macro="" textlink="">
      <xdr:nvSpPr>
        <xdr:cNvPr id="197" name="楕円 196"/>
        <xdr:cNvSpPr/>
      </xdr:nvSpPr>
      <xdr:spPr>
        <a:xfrm>
          <a:off x="1079500" y="131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36309</xdr:rowOff>
    </xdr:from>
    <xdr:ext cx="599010" cy="259045"/>
    <xdr:sp macro="" textlink="">
      <xdr:nvSpPr>
        <xdr:cNvPr id="198" name="テキスト ボックス 197"/>
        <xdr:cNvSpPr txBox="1"/>
      </xdr:nvSpPr>
      <xdr:spPr>
        <a:xfrm>
          <a:off x="830795" y="1323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111403</xdr:rowOff>
    </xdr:from>
    <xdr:to>
      <xdr:col>24</xdr:col>
      <xdr:colOff>63500</xdr:colOff>
      <xdr:row>95</xdr:row>
      <xdr:rowOff>122741</xdr:rowOff>
    </xdr:to>
    <xdr:cxnSp macro="">
      <xdr:nvCxnSpPr>
        <xdr:cNvPr id="227" name="直線コネクタ 226"/>
        <xdr:cNvCxnSpPr/>
      </xdr:nvCxnSpPr>
      <xdr:spPr>
        <a:xfrm flipV="1">
          <a:off x="3797300" y="1639915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89895</xdr:rowOff>
    </xdr:from>
    <xdr:to>
      <xdr:col>19</xdr:col>
      <xdr:colOff>177800</xdr:colOff>
      <xdr:row>95</xdr:row>
      <xdr:rowOff>122741</xdr:rowOff>
    </xdr:to>
    <xdr:cxnSp macro="">
      <xdr:nvCxnSpPr>
        <xdr:cNvPr id="230" name="直線コネクタ 229"/>
        <xdr:cNvCxnSpPr/>
      </xdr:nvCxnSpPr>
      <xdr:spPr>
        <a:xfrm>
          <a:off x="2908300" y="16377645"/>
          <a:ext cx="889000" cy="3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76721</xdr:rowOff>
    </xdr:from>
    <xdr:to>
      <xdr:col>15</xdr:col>
      <xdr:colOff>50800</xdr:colOff>
      <xdr:row>95</xdr:row>
      <xdr:rowOff>89895</xdr:rowOff>
    </xdr:to>
    <xdr:cxnSp macro="">
      <xdr:nvCxnSpPr>
        <xdr:cNvPr id="233" name="直線コネクタ 232"/>
        <xdr:cNvCxnSpPr/>
      </xdr:nvCxnSpPr>
      <xdr:spPr>
        <a:xfrm>
          <a:off x="2019300" y="16364471"/>
          <a:ext cx="8890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76721</xdr:rowOff>
    </xdr:from>
    <xdr:to>
      <xdr:col>10</xdr:col>
      <xdr:colOff>114300</xdr:colOff>
      <xdr:row>95</xdr:row>
      <xdr:rowOff>126105</xdr:rowOff>
    </xdr:to>
    <xdr:cxnSp macro="">
      <xdr:nvCxnSpPr>
        <xdr:cNvPr id="236" name="直線コネクタ 235"/>
        <xdr:cNvCxnSpPr/>
      </xdr:nvCxnSpPr>
      <xdr:spPr>
        <a:xfrm flipV="1">
          <a:off x="1130300" y="16364471"/>
          <a:ext cx="889000" cy="4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60603</xdr:rowOff>
    </xdr:from>
    <xdr:to>
      <xdr:col>24</xdr:col>
      <xdr:colOff>114300</xdr:colOff>
      <xdr:row>95</xdr:row>
      <xdr:rowOff>162203</xdr:rowOff>
    </xdr:to>
    <xdr:sp macro="" textlink="">
      <xdr:nvSpPr>
        <xdr:cNvPr id="246" name="楕円 245"/>
        <xdr:cNvSpPr/>
      </xdr:nvSpPr>
      <xdr:spPr>
        <a:xfrm>
          <a:off x="4584700" y="163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83480</xdr:rowOff>
    </xdr:from>
    <xdr:ext cx="599010" cy="259045"/>
    <xdr:sp macro="" textlink="">
      <xdr:nvSpPr>
        <xdr:cNvPr id="247" name="衛生費該当値テキスト"/>
        <xdr:cNvSpPr txBox="1"/>
      </xdr:nvSpPr>
      <xdr:spPr>
        <a:xfrm>
          <a:off x="4686300" y="1619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71941</xdr:rowOff>
    </xdr:from>
    <xdr:to>
      <xdr:col>20</xdr:col>
      <xdr:colOff>38100</xdr:colOff>
      <xdr:row>96</xdr:row>
      <xdr:rowOff>2091</xdr:rowOff>
    </xdr:to>
    <xdr:sp macro="" textlink="">
      <xdr:nvSpPr>
        <xdr:cNvPr id="248" name="楕円 247"/>
        <xdr:cNvSpPr/>
      </xdr:nvSpPr>
      <xdr:spPr>
        <a:xfrm>
          <a:off x="3746500" y="163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18618</xdr:rowOff>
    </xdr:from>
    <xdr:ext cx="599010" cy="259045"/>
    <xdr:sp macro="" textlink="">
      <xdr:nvSpPr>
        <xdr:cNvPr id="249" name="テキスト ボックス 248"/>
        <xdr:cNvSpPr txBox="1"/>
      </xdr:nvSpPr>
      <xdr:spPr>
        <a:xfrm>
          <a:off x="3497795" y="1613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39095</xdr:rowOff>
    </xdr:from>
    <xdr:to>
      <xdr:col>15</xdr:col>
      <xdr:colOff>101600</xdr:colOff>
      <xdr:row>95</xdr:row>
      <xdr:rowOff>140695</xdr:rowOff>
    </xdr:to>
    <xdr:sp macro="" textlink="">
      <xdr:nvSpPr>
        <xdr:cNvPr id="250" name="楕円 249"/>
        <xdr:cNvSpPr/>
      </xdr:nvSpPr>
      <xdr:spPr>
        <a:xfrm>
          <a:off x="2857500" y="163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157222</xdr:rowOff>
    </xdr:from>
    <xdr:ext cx="599010" cy="259045"/>
    <xdr:sp macro="" textlink="">
      <xdr:nvSpPr>
        <xdr:cNvPr id="251" name="テキスト ボックス 250"/>
        <xdr:cNvSpPr txBox="1"/>
      </xdr:nvSpPr>
      <xdr:spPr>
        <a:xfrm>
          <a:off x="2608795" y="1610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25921</xdr:rowOff>
    </xdr:from>
    <xdr:to>
      <xdr:col>10</xdr:col>
      <xdr:colOff>165100</xdr:colOff>
      <xdr:row>95</xdr:row>
      <xdr:rowOff>127521</xdr:rowOff>
    </xdr:to>
    <xdr:sp macro="" textlink="">
      <xdr:nvSpPr>
        <xdr:cNvPr id="252" name="楕円 251"/>
        <xdr:cNvSpPr/>
      </xdr:nvSpPr>
      <xdr:spPr>
        <a:xfrm>
          <a:off x="1968500" y="163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144048</xdr:rowOff>
    </xdr:from>
    <xdr:ext cx="599010" cy="259045"/>
    <xdr:sp macro="" textlink="">
      <xdr:nvSpPr>
        <xdr:cNvPr id="253" name="テキスト ボックス 252"/>
        <xdr:cNvSpPr txBox="1"/>
      </xdr:nvSpPr>
      <xdr:spPr>
        <a:xfrm>
          <a:off x="1719795" y="1608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75305</xdr:rowOff>
    </xdr:from>
    <xdr:to>
      <xdr:col>6</xdr:col>
      <xdr:colOff>38100</xdr:colOff>
      <xdr:row>96</xdr:row>
      <xdr:rowOff>5455</xdr:rowOff>
    </xdr:to>
    <xdr:sp macro="" textlink="">
      <xdr:nvSpPr>
        <xdr:cNvPr id="254" name="楕円 253"/>
        <xdr:cNvSpPr/>
      </xdr:nvSpPr>
      <xdr:spPr>
        <a:xfrm>
          <a:off x="1079500" y="163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21982</xdr:rowOff>
    </xdr:from>
    <xdr:ext cx="599010" cy="259045"/>
    <xdr:sp macro="" textlink="">
      <xdr:nvSpPr>
        <xdr:cNvPr id="255" name="テキスト ボックス 254"/>
        <xdr:cNvSpPr txBox="1"/>
      </xdr:nvSpPr>
      <xdr:spPr>
        <a:xfrm>
          <a:off x="830795" y="1613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36411</xdr:rowOff>
    </xdr:from>
    <xdr:to>
      <xdr:col>55</xdr:col>
      <xdr:colOff>0</xdr:colOff>
      <xdr:row>39</xdr:row>
      <xdr:rowOff>36487</xdr:rowOff>
    </xdr:to>
    <xdr:cxnSp macro="">
      <xdr:nvCxnSpPr>
        <xdr:cNvPr id="284" name="直線コネクタ 283"/>
        <xdr:cNvCxnSpPr/>
      </xdr:nvCxnSpPr>
      <xdr:spPr>
        <a:xfrm>
          <a:off x="9639300" y="672296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36411</xdr:rowOff>
    </xdr:from>
    <xdr:to>
      <xdr:col>50</xdr:col>
      <xdr:colOff>114300</xdr:colOff>
      <xdr:row>39</xdr:row>
      <xdr:rowOff>36792</xdr:rowOff>
    </xdr:to>
    <xdr:cxnSp macro="">
      <xdr:nvCxnSpPr>
        <xdr:cNvPr id="287" name="直線コネクタ 286"/>
        <xdr:cNvCxnSpPr/>
      </xdr:nvCxnSpPr>
      <xdr:spPr>
        <a:xfrm flipV="1">
          <a:off x="8750300" y="67229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36792</xdr:rowOff>
    </xdr:from>
    <xdr:to>
      <xdr:col>45</xdr:col>
      <xdr:colOff>177800</xdr:colOff>
      <xdr:row>39</xdr:row>
      <xdr:rowOff>36830</xdr:rowOff>
    </xdr:to>
    <xdr:cxnSp macro="">
      <xdr:nvCxnSpPr>
        <xdr:cNvPr id="290" name="直線コネクタ 289"/>
        <xdr:cNvCxnSpPr/>
      </xdr:nvCxnSpPr>
      <xdr:spPr>
        <a:xfrm flipV="1">
          <a:off x="7861300" y="672334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52642</xdr:rowOff>
    </xdr:from>
    <xdr:to>
      <xdr:col>41</xdr:col>
      <xdr:colOff>50800</xdr:colOff>
      <xdr:row>39</xdr:row>
      <xdr:rowOff>36830</xdr:rowOff>
    </xdr:to>
    <xdr:cxnSp macro="">
      <xdr:nvCxnSpPr>
        <xdr:cNvPr id="293" name="直線コネクタ 292"/>
        <xdr:cNvCxnSpPr/>
      </xdr:nvCxnSpPr>
      <xdr:spPr>
        <a:xfrm>
          <a:off x="6972300" y="6567742"/>
          <a:ext cx="889000" cy="1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157137</xdr:rowOff>
    </xdr:from>
    <xdr:to>
      <xdr:col>55</xdr:col>
      <xdr:colOff>50800</xdr:colOff>
      <xdr:row>39</xdr:row>
      <xdr:rowOff>87287</xdr:rowOff>
    </xdr:to>
    <xdr:sp macro="" textlink="">
      <xdr:nvSpPr>
        <xdr:cNvPr id="303" name="楕円 302"/>
        <xdr:cNvSpPr/>
      </xdr:nvSpPr>
      <xdr:spPr>
        <a:xfrm>
          <a:off x="104267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78565" cy="259045"/>
    <xdr:sp macro="" textlink="">
      <xdr:nvSpPr>
        <xdr:cNvPr id="304" name="労働費該当値テキスト"/>
        <xdr:cNvSpPr txBox="1"/>
      </xdr:nvSpPr>
      <xdr:spPr>
        <a:xfrm>
          <a:off x="10528300" y="6638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157061</xdr:rowOff>
    </xdr:from>
    <xdr:to>
      <xdr:col>50</xdr:col>
      <xdr:colOff>165100</xdr:colOff>
      <xdr:row>39</xdr:row>
      <xdr:rowOff>87211</xdr:rowOff>
    </xdr:to>
    <xdr:sp macro="" textlink="">
      <xdr:nvSpPr>
        <xdr:cNvPr id="305" name="楕円 304"/>
        <xdr:cNvSpPr/>
      </xdr:nvSpPr>
      <xdr:spPr>
        <a:xfrm>
          <a:off x="9588500" y="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78338</xdr:rowOff>
    </xdr:from>
    <xdr:ext cx="378565" cy="259045"/>
    <xdr:sp macro="" textlink="">
      <xdr:nvSpPr>
        <xdr:cNvPr id="306" name="テキスト ボックス 305"/>
        <xdr:cNvSpPr txBox="1"/>
      </xdr:nvSpPr>
      <xdr:spPr>
        <a:xfrm>
          <a:off x="9450017" y="676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157442</xdr:rowOff>
    </xdr:from>
    <xdr:to>
      <xdr:col>46</xdr:col>
      <xdr:colOff>38100</xdr:colOff>
      <xdr:row>39</xdr:row>
      <xdr:rowOff>87592</xdr:rowOff>
    </xdr:to>
    <xdr:sp macro="" textlink="">
      <xdr:nvSpPr>
        <xdr:cNvPr id="307" name="楕円 306"/>
        <xdr:cNvSpPr/>
      </xdr:nvSpPr>
      <xdr:spPr>
        <a:xfrm>
          <a:off x="8699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78719</xdr:rowOff>
    </xdr:from>
    <xdr:ext cx="378565" cy="259045"/>
    <xdr:sp macro="" textlink="">
      <xdr:nvSpPr>
        <xdr:cNvPr id="308" name="テキスト ボックス 307"/>
        <xdr:cNvSpPr txBox="1"/>
      </xdr:nvSpPr>
      <xdr:spPr>
        <a:xfrm>
          <a:off x="8561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157480</xdr:rowOff>
    </xdr:from>
    <xdr:to>
      <xdr:col>41</xdr:col>
      <xdr:colOff>101600</xdr:colOff>
      <xdr:row>39</xdr:row>
      <xdr:rowOff>87630</xdr:rowOff>
    </xdr:to>
    <xdr:sp macro="" textlink="">
      <xdr:nvSpPr>
        <xdr:cNvPr id="309" name="楕円 308"/>
        <xdr:cNvSpPr/>
      </xdr:nvSpPr>
      <xdr:spPr>
        <a:xfrm>
          <a:off x="781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78757</xdr:rowOff>
    </xdr:from>
    <xdr:ext cx="378565" cy="259045"/>
    <xdr:sp macro="" textlink="">
      <xdr:nvSpPr>
        <xdr:cNvPr id="310" name="テキスト ボックス 309"/>
        <xdr:cNvSpPr txBox="1"/>
      </xdr:nvSpPr>
      <xdr:spPr>
        <a:xfrm>
          <a:off x="7672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1842</xdr:rowOff>
    </xdr:from>
    <xdr:to>
      <xdr:col>36</xdr:col>
      <xdr:colOff>165100</xdr:colOff>
      <xdr:row>38</xdr:row>
      <xdr:rowOff>103442</xdr:rowOff>
    </xdr:to>
    <xdr:sp macro="" textlink="">
      <xdr:nvSpPr>
        <xdr:cNvPr id="311" name="楕円 310"/>
        <xdr:cNvSpPr/>
      </xdr:nvSpPr>
      <xdr:spPr>
        <a:xfrm>
          <a:off x="6921500" y="65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94569</xdr:rowOff>
    </xdr:from>
    <xdr:ext cx="469744" cy="259045"/>
    <xdr:sp macro="" textlink="">
      <xdr:nvSpPr>
        <xdr:cNvPr id="312" name="テキスト ボックス 311"/>
        <xdr:cNvSpPr txBox="1"/>
      </xdr:nvSpPr>
      <xdr:spPr>
        <a:xfrm>
          <a:off x="6737428" y="660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85837</xdr:rowOff>
    </xdr:from>
    <xdr:to>
      <xdr:col>55</xdr:col>
      <xdr:colOff>0</xdr:colOff>
      <xdr:row>58</xdr:row>
      <xdr:rowOff>91683</xdr:rowOff>
    </xdr:to>
    <xdr:cxnSp macro="">
      <xdr:nvCxnSpPr>
        <xdr:cNvPr id="339" name="直線コネクタ 338"/>
        <xdr:cNvCxnSpPr/>
      </xdr:nvCxnSpPr>
      <xdr:spPr>
        <a:xfrm flipV="1">
          <a:off x="9639300" y="10029937"/>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91683</xdr:rowOff>
    </xdr:from>
    <xdr:to>
      <xdr:col>50</xdr:col>
      <xdr:colOff>114300</xdr:colOff>
      <xdr:row>58</xdr:row>
      <xdr:rowOff>93487</xdr:rowOff>
    </xdr:to>
    <xdr:cxnSp macro="">
      <xdr:nvCxnSpPr>
        <xdr:cNvPr id="342" name="直線コネクタ 341"/>
        <xdr:cNvCxnSpPr/>
      </xdr:nvCxnSpPr>
      <xdr:spPr>
        <a:xfrm flipV="1">
          <a:off x="8750300" y="10035783"/>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93487</xdr:rowOff>
    </xdr:from>
    <xdr:to>
      <xdr:col>45</xdr:col>
      <xdr:colOff>177800</xdr:colOff>
      <xdr:row>58</xdr:row>
      <xdr:rowOff>102389</xdr:rowOff>
    </xdr:to>
    <xdr:cxnSp macro="">
      <xdr:nvCxnSpPr>
        <xdr:cNvPr id="345" name="直線コネクタ 344"/>
        <xdr:cNvCxnSpPr/>
      </xdr:nvCxnSpPr>
      <xdr:spPr>
        <a:xfrm flipV="1">
          <a:off x="7861300" y="10037587"/>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78318</xdr:rowOff>
    </xdr:from>
    <xdr:to>
      <xdr:col>41</xdr:col>
      <xdr:colOff>50800</xdr:colOff>
      <xdr:row>58</xdr:row>
      <xdr:rowOff>102389</xdr:rowOff>
    </xdr:to>
    <xdr:cxnSp macro="">
      <xdr:nvCxnSpPr>
        <xdr:cNvPr id="348" name="直線コネクタ 347"/>
        <xdr:cNvCxnSpPr/>
      </xdr:nvCxnSpPr>
      <xdr:spPr>
        <a:xfrm>
          <a:off x="6972300" y="10022418"/>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35037</xdr:rowOff>
    </xdr:from>
    <xdr:to>
      <xdr:col>55</xdr:col>
      <xdr:colOff>50800</xdr:colOff>
      <xdr:row>58</xdr:row>
      <xdr:rowOff>136637</xdr:rowOff>
    </xdr:to>
    <xdr:sp macro="" textlink="">
      <xdr:nvSpPr>
        <xdr:cNvPr id="358" name="楕円 357"/>
        <xdr:cNvSpPr/>
      </xdr:nvSpPr>
      <xdr:spPr>
        <a:xfrm>
          <a:off x="10426700" y="99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40883</xdr:rowOff>
    </xdr:from>
    <xdr:to>
      <xdr:col>50</xdr:col>
      <xdr:colOff>165100</xdr:colOff>
      <xdr:row>58</xdr:row>
      <xdr:rowOff>142483</xdr:rowOff>
    </xdr:to>
    <xdr:sp macro="" textlink="">
      <xdr:nvSpPr>
        <xdr:cNvPr id="360" name="楕円 359"/>
        <xdr:cNvSpPr/>
      </xdr:nvSpPr>
      <xdr:spPr>
        <a:xfrm>
          <a:off x="9588500" y="99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133610</xdr:rowOff>
    </xdr:from>
    <xdr:ext cx="599010" cy="259045"/>
    <xdr:sp macro="" textlink="">
      <xdr:nvSpPr>
        <xdr:cNvPr id="361" name="テキスト ボックス 360"/>
        <xdr:cNvSpPr txBox="1"/>
      </xdr:nvSpPr>
      <xdr:spPr>
        <a:xfrm>
          <a:off x="9339795" y="1007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42687</xdr:rowOff>
    </xdr:from>
    <xdr:to>
      <xdr:col>46</xdr:col>
      <xdr:colOff>38100</xdr:colOff>
      <xdr:row>58</xdr:row>
      <xdr:rowOff>144287</xdr:rowOff>
    </xdr:to>
    <xdr:sp macro="" textlink="">
      <xdr:nvSpPr>
        <xdr:cNvPr id="362" name="楕円 361"/>
        <xdr:cNvSpPr/>
      </xdr:nvSpPr>
      <xdr:spPr>
        <a:xfrm>
          <a:off x="8699500" y="99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135414</xdr:rowOff>
    </xdr:from>
    <xdr:ext cx="599010" cy="259045"/>
    <xdr:sp macro="" textlink="">
      <xdr:nvSpPr>
        <xdr:cNvPr id="363" name="テキスト ボックス 362"/>
        <xdr:cNvSpPr txBox="1"/>
      </xdr:nvSpPr>
      <xdr:spPr>
        <a:xfrm>
          <a:off x="8450795" y="1007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51589</xdr:rowOff>
    </xdr:from>
    <xdr:to>
      <xdr:col>41</xdr:col>
      <xdr:colOff>101600</xdr:colOff>
      <xdr:row>58</xdr:row>
      <xdr:rowOff>153189</xdr:rowOff>
    </xdr:to>
    <xdr:sp macro="" textlink="">
      <xdr:nvSpPr>
        <xdr:cNvPr id="364" name="楕円 363"/>
        <xdr:cNvSpPr/>
      </xdr:nvSpPr>
      <xdr:spPr>
        <a:xfrm>
          <a:off x="7810500" y="99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144316</xdr:rowOff>
    </xdr:from>
    <xdr:ext cx="534377" cy="259045"/>
    <xdr:sp macro="" textlink="">
      <xdr:nvSpPr>
        <xdr:cNvPr id="365" name="テキスト ボックス 364"/>
        <xdr:cNvSpPr txBox="1"/>
      </xdr:nvSpPr>
      <xdr:spPr>
        <a:xfrm>
          <a:off x="7594111" y="100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27518</xdr:rowOff>
    </xdr:from>
    <xdr:to>
      <xdr:col>36</xdr:col>
      <xdr:colOff>165100</xdr:colOff>
      <xdr:row>58</xdr:row>
      <xdr:rowOff>129118</xdr:rowOff>
    </xdr:to>
    <xdr:sp macro="" textlink="">
      <xdr:nvSpPr>
        <xdr:cNvPr id="366" name="楕円 365"/>
        <xdr:cNvSpPr/>
      </xdr:nvSpPr>
      <xdr:spPr>
        <a:xfrm>
          <a:off x="6921500" y="99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120245</xdr:rowOff>
    </xdr:from>
    <xdr:ext cx="599010" cy="259045"/>
    <xdr:sp macro="" textlink="">
      <xdr:nvSpPr>
        <xdr:cNvPr id="367" name="テキスト ボックス 366"/>
        <xdr:cNvSpPr txBox="1"/>
      </xdr:nvSpPr>
      <xdr:spPr>
        <a:xfrm>
          <a:off x="6672795" y="1006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129535</xdr:rowOff>
    </xdr:from>
    <xdr:to>
      <xdr:col>55</xdr:col>
      <xdr:colOff>0</xdr:colOff>
      <xdr:row>78</xdr:row>
      <xdr:rowOff>131229</xdr:rowOff>
    </xdr:to>
    <xdr:cxnSp macro="">
      <xdr:nvCxnSpPr>
        <xdr:cNvPr id="396" name="直線コネクタ 395"/>
        <xdr:cNvCxnSpPr/>
      </xdr:nvCxnSpPr>
      <xdr:spPr>
        <a:xfrm>
          <a:off x="9639300" y="13502635"/>
          <a:ext cx="8382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111534</xdr:rowOff>
    </xdr:from>
    <xdr:to>
      <xdr:col>50</xdr:col>
      <xdr:colOff>114300</xdr:colOff>
      <xdr:row>78</xdr:row>
      <xdr:rowOff>129535</xdr:rowOff>
    </xdr:to>
    <xdr:cxnSp macro="">
      <xdr:nvCxnSpPr>
        <xdr:cNvPr id="399" name="直線コネクタ 398"/>
        <xdr:cNvCxnSpPr/>
      </xdr:nvCxnSpPr>
      <xdr:spPr>
        <a:xfrm>
          <a:off x="8750300" y="13484634"/>
          <a:ext cx="889000" cy="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163210</xdr:rowOff>
    </xdr:from>
    <xdr:to>
      <xdr:col>45</xdr:col>
      <xdr:colOff>177800</xdr:colOff>
      <xdr:row>78</xdr:row>
      <xdr:rowOff>111534</xdr:rowOff>
    </xdr:to>
    <xdr:cxnSp macro="">
      <xdr:nvCxnSpPr>
        <xdr:cNvPr id="402" name="直線コネクタ 401"/>
        <xdr:cNvCxnSpPr/>
      </xdr:nvCxnSpPr>
      <xdr:spPr>
        <a:xfrm>
          <a:off x="7861300" y="13193410"/>
          <a:ext cx="889000" cy="2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163210</xdr:rowOff>
    </xdr:from>
    <xdr:to>
      <xdr:col>41</xdr:col>
      <xdr:colOff>50800</xdr:colOff>
      <xdr:row>78</xdr:row>
      <xdr:rowOff>154648</xdr:rowOff>
    </xdr:to>
    <xdr:cxnSp macro="">
      <xdr:nvCxnSpPr>
        <xdr:cNvPr id="405" name="直線コネクタ 404"/>
        <xdr:cNvCxnSpPr/>
      </xdr:nvCxnSpPr>
      <xdr:spPr>
        <a:xfrm flipV="1">
          <a:off x="6972300" y="13193410"/>
          <a:ext cx="889000" cy="33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80429</xdr:rowOff>
    </xdr:from>
    <xdr:to>
      <xdr:col>55</xdr:col>
      <xdr:colOff>50800</xdr:colOff>
      <xdr:row>79</xdr:row>
      <xdr:rowOff>10579</xdr:rowOff>
    </xdr:to>
    <xdr:sp macro="" textlink="">
      <xdr:nvSpPr>
        <xdr:cNvPr id="415" name="楕円 414"/>
        <xdr:cNvSpPr/>
      </xdr:nvSpPr>
      <xdr:spPr>
        <a:xfrm>
          <a:off x="10426700" y="134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78735</xdr:rowOff>
    </xdr:from>
    <xdr:to>
      <xdr:col>50</xdr:col>
      <xdr:colOff>165100</xdr:colOff>
      <xdr:row>79</xdr:row>
      <xdr:rowOff>8885</xdr:rowOff>
    </xdr:to>
    <xdr:sp macro="" textlink="">
      <xdr:nvSpPr>
        <xdr:cNvPr id="417" name="楕円 416"/>
        <xdr:cNvSpPr/>
      </xdr:nvSpPr>
      <xdr:spPr>
        <a:xfrm>
          <a:off x="9588500" y="134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xdr:rowOff>
    </xdr:from>
    <xdr:ext cx="534377" cy="259045"/>
    <xdr:sp macro="" textlink="">
      <xdr:nvSpPr>
        <xdr:cNvPr id="418" name="テキスト ボックス 417"/>
        <xdr:cNvSpPr txBox="1"/>
      </xdr:nvSpPr>
      <xdr:spPr>
        <a:xfrm>
          <a:off x="9372111" y="135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60734</xdr:rowOff>
    </xdr:from>
    <xdr:to>
      <xdr:col>46</xdr:col>
      <xdr:colOff>38100</xdr:colOff>
      <xdr:row>78</xdr:row>
      <xdr:rowOff>162334</xdr:rowOff>
    </xdr:to>
    <xdr:sp macro="" textlink="">
      <xdr:nvSpPr>
        <xdr:cNvPr id="419" name="楕円 418"/>
        <xdr:cNvSpPr/>
      </xdr:nvSpPr>
      <xdr:spPr>
        <a:xfrm>
          <a:off x="8699500" y="134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7411</xdr:rowOff>
    </xdr:from>
    <xdr:ext cx="534377" cy="259045"/>
    <xdr:sp macro="" textlink="">
      <xdr:nvSpPr>
        <xdr:cNvPr id="420" name="テキスト ボックス 419"/>
        <xdr:cNvSpPr txBox="1"/>
      </xdr:nvSpPr>
      <xdr:spPr>
        <a:xfrm>
          <a:off x="8483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112410</xdr:rowOff>
    </xdr:from>
    <xdr:to>
      <xdr:col>41</xdr:col>
      <xdr:colOff>101600</xdr:colOff>
      <xdr:row>77</xdr:row>
      <xdr:rowOff>42560</xdr:rowOff>
    </xdr:to>
    <xdr:sp macro="" textlink="">
      <xdr:nvSpPr>
        <xdr:cNvPr id="421" name="楕円 420"/>
        <xdr:cNvSpPr/>
      </xdr:nvSpPr>
      <xdr:spPr>
        <a:xfrm>
          <a:off x="7810500" y="131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59086</xdr:rowOff>
    </xdr:from>
    <xdr:ext cx="599010" cy="259045"/>
    <xdr:sp macro="" textlink="">
      <xdr:nvSpPr>
        <xdr:cNvPr id="422" name="テキスト ボックス 421"/>
        <xdr:cNvSpPr txBox="1"/>
      </xdr:nvSpPr>
      <xdr:spPr>
        <a:xfrm>
          <a:off x="7561795" y="1291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103848</xdr:rowOff>
    </xdr:from>
    <xdr:to>
      <xdr:col>36</xdr:col>
      <xdr:colOff>165100</xdr:colOff>
      <xdr:row>79</xdr:row>
      <xdr:rowOff>33998</xdr:rowOff>
    </xdr:to>
    <xdr:sp macro="" textlink="">
      <xdr:nvSpPr>
        <xdr:cNvPr id="423" name="楕円 422"/>
        <xdr:cNvSpPr/>
      </xdr:nvSpPr>
      <xdr:spPr>
        <a:xfrm>
          <a:off x="6921500" y="134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25125</xdr:rowOff>
    </xdr:from>
    <xdr:ext cx="534377" cy="259045"/>
    <xdr:sp macro="" textlink="">
      <xdr:nvSpPr>
        <xdr:cNvPr id="424" name="テキスト ボックス 423"/>
        <xdr:cNvSpPr txBox="1"/>
      </xdr:nvSpPr>
      <xdr:spPr>
        <a:xfrm>
          <a:off x="6705111" y="135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5294</xdr:rowOff>
    </xdr:from>
    <xdr:to>
      <xdr:col>55</xdr:col>
      <xdr:colOff>0</xdr:colOff>
      <xdr:row>98</xdr:row>
      <xdr:rowOff>35130</xdr:rowOff>
    </xdr:to>
    <xdr:cxnSp macro="">
      <xdr:nvCxnSpPr>
        <xdr:cNvPr id="451" name="直線コネクタ 450"/>
        <xdr:cNvCxnSpPr/>
      </xdr:nvCxnSpPr>
      <xdr:spPr>
        <a:xfrm>
          <a:off x="9639300" y="16807394"/>
          <a:ext cx="838200" cy="2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5294</xdr:rowOff>
    </xdr:from>
    <xdr:to>
      <xdr:col>50</xdr:col>
      <xdr:colOff>114300</xdr:colOff>
      <xdr:row>98</xdr:row>
      <xdr:rowOff>64219</xdr:rowOff>
    </xdr:to>
    <xdr:cxnSp macro="">
      <xdr:nvCxnSpPr>
        <xdr:cNvPr id="454" name="直線コネクタ 453"/>
        <xdr:cNvCxnSpPr/>
      </xdr:nvCxnSpPr>
      <xdr:spPr>
        <a:xfrm flipV="1">
          <a:off x="8750300" y="16807394"/>
          <a:ext cx="889000" cy="5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33043</xdr:rowOff>
    </xdr:from>
    <xdr:to>
      <xdr:col>45</xdr:col>
      <xdr:colOff>177800</xdr:colOff>
      <xdr:row>98</xdr:row>
      <xdr:rowOff>64219</xdr:rowOff>
    </xdr:to>
    <xdr:cxnSp macro="">
      <xdr:nvCxnSpPr>
        <xdr:cNvPr id="457" name="直線コネクタ 456"/>
        <xdr:cNvCxnSpPr/>
      </xdr:nvCxnSpPr>
      <xdr:spPr>
        <a:xfrm>
          <a:off x="7861300" y="16835143"/>
          <a:ext cx="889000" cy="3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33043</xdr:rowOff>
    </xdr:from>
    <xdr:to>
      <xdr:col>41</xdr:col>
      <xdr:colOff>50800</xdr:colOff>
      <xdr:row>98</xdr:row>
      <xdr:rowOff>46563</xdr:rowOff>
    </xdr:to>
    <xdr:cxnSp macro="">
      <xdr:nvCxnSpPr>
        <xdr:cNvPr id="460" name="直線コネクタ 459"/>
        <xdr:cNvCxnSpPr/>
      </xdr:nvCxnSpPr>
      <xdr:spPr>
        <a:xfrm flipV="1">
          <a:off x="6972300" y="16835143"/>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155780</xdr:rowOff>
    </xdr:from>
    <xdr:to>
      <xdr:col>55</xdr:col>
      <xdr:colOff>50800</xdr:colOff>
      <xdr:row>98</xdr:row>
      <xdr:rowOff>85930</xdr:rowOff>
    </xdr:to>
    <xdr:sp macro="" textlink="">
      <xdr:nvSpPr>
        <xdr:cNvPr id="470" name="楕円 469"/>
        <xdr:cNvSpPr/>
      </xdr:nvSpPr>
      <xdr:spPr>
        <a:xfrm>
          <a:off x="10426700" y="167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125944</xdr:rowOff>
    </xdr:from>
    <xdr:to>
      <xdr:col>50</xdr:col>
      <xdr:colOff>165100</xdr:colOff>
      <xdr:row>98</xdr:row>
      <xdr:rowOff>56094</xdr:rowOff>
    </xdr:to>
    <xdr:sp macro="" textlink="">
      <xdr:nvSpPr>
        <xdr:cNvPr id="472" name="楕円 471"/>
        <xdr:cNvSpPr/>
      </xdr:nvSpPr>
      <xdr:spPr>
        <a:xfrm>
          <a:off x="9588500" y="167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47221</xdr:rowOff>
    </xdr:from>
    <xdr:ext cx="599010" cy="259045"/>
    <xdr:sp macro="" textlink="">
      <xdr:nvSpPr>
        <xdr:cNvPr id="473" name="テキスト ボックス 472"/>
        <xdr:cNvSpPr txBox="1"/>
      </xdr:nvSpPr>
      <xdr:spPr>
        <a:xfrm>
          <a:off x="9339795" y="1684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13419</xdr:rowOff>
    </xdr:from>
    <xdr:to>
      <xdr:col>46</xdr:col>
      <xdr:colOff>38100</xdr:colOff>
      <xdr:row>98</xdr:row>
      <xdr:rowOff>115019</xdr:rowOff>
    </xdr:to>
    <xdr:sp macro="" textlink="">
      <xdr:nvSpPr>
        <xdr:cNvPr id="474" name="楕円 473"/>
        <xdr:cNvSpPr/>
      </xdr:nvSpPr>
      <xdr:spPr>
        <a:xfrm>
          <a:off x="8699500" y="168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106146</xdr:rowOff>
    </xdr:from>
    <xdr:ext cx="534377" cy="259045"/>
    <xdr:sp macro="" textlink="">
      <xdr:nvSpPr>
        <xdr:cNvPr id="475" name="テキスト ボックス 474"/>
        <xdr:cNvSpPr txBox="1"/>
      </xdr:nvSpPr>
      <xdr:spPr>
        <a:xfrm>
          <a:off x="8483111" y="169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153693</xdr:rowOff>
    </xdr:from>
    <xdr:to>
      <xdr:col>41</xdr:col>
      <xdr:colOff>101600</xdr:colOff>
      <xdr:row>98</xdr:row>
      <xdr:rowOff>83843</xdr:rowOff>
    </xdr:to>
    <xdr:sp macro="" textlink="">
      <xdr:nvSpPr>
        <xdr:cNvPr id="476" name="楕円 475"/>
        <xdr:cNvSpPr/>
      </xdr:nvSpPr>
      <xdr:spPr>
        <a:xfrm>
          <a:off x="7810500" y="167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74970</xdr:rowOff>
    </xdr:from>
    <xdr:ext cx="599010" cy="259045"/>
    <xdr:sp macro="" textlink="">
      <xdr:nvSpPr>
        <xdr:cNvPr id="477" name="テキスト ボックス 476"/>
        <xdr:cNvSpPr txBox="1"/>
      </xdr:nvSpPr>
      <xdr:spPr>
        <a:xfrm>
          <a:off x="7561795" y="1687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167213</xdr:rowOff>
    </xdr:from>
    <xdr:to>
      <xdr:col>36</xdr:col>
      <xdr:colOff>165100</xdr:colOff>
      <xdr:row>98</xdr:row>
      <xdr:rowOff>97363</xdr:rowOff>
    </xdr:to>
    <xdr:sp macro="" textlink="">
      <xdr:nvSpPr>
        <xdr:cNvPr id="478" name="楕円 477"/>
        <xdr:cNvSpPr/>
      </xdr:nvSpPr>
      <xdr:spPr>
        <a:xfrm>
          <a:off x="6921500" y="167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88490</xdr:rowOff>
    </xdr:from>
    <xdr:ext cx="599010" cy="259045"/>
    <xdr:sp macro="" textlink="">
      <xdr:nvSpPr>
        <xdr:cNvPr id="479" name="テキスト ボックス 478"/>
        <xdr:cNvSpPr txBox="1"/>
      </xdr:nvSpPr>
      <xdr:spPr>
        <a:xfrm>
          <a:off x="6672795" y="1689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17147</xdr:rowOff>
    </xdr:from>
    <xdr:to>
      <xdr:col>85</xdr:col>
      <xdr:colOff>127000</xdr:colOff>
      <xdr:row>37</xdr:row>
      <xdr:rowOff>3325</xdr:rowOff>
    </xdr:to>
    <xdr:cxnSp macro="">
      <xdr:nvCxnSpPr>
        <xdr:cNvPr id="508" name="直線コネクタ 507"/>
        <xdr:cNvCxnSpPr/>
      </xdr:nvCxnSpPr>
      <xdr:spPr>
        <a:xfrm>
          <a:off x="15481300" y="6189347"/>
          <a:ext cx="838200" cy="15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17147</xdr:rowOff>
    </xdr:from>
    <xdr:to>
      <xdr:col>81</xdr:col>
      <xdr:colOff>50800</xdr:colOff>
      <xdr:row>36</xdr:row>
      <xdr:rowOff>27526</xdr:rowOff>
    </xdr:to>
    <xdr:cxnSp macro="">
      <xdr:nvCxnSpPr>
        <xdr:cNvPr id="511" name="直線コネクタ 510"/>
        <xdr:cNvCxnSpPr/>
      </xdr:nvCxnSpPr>
      <xdr:spPr>
        <a:xfrm flipV="1">
          <a:off x="14592300" y="6189347"/>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143213</xdr:rowOff>
    </xdr:from>
    <xdr:to>
      <xdr:col>76</xdr:col>
      <xdr:colOff>114300</xdr:colOff>
      <xdr:row>36</xdr:row>
      <xdr:rowOff>27526</xdr:rowOff>
    </xdr:to>
    <xdr:cxnSp macro="">
      <xdr:nvCxnSpPr>
        <xdr:cNvPr id="514" name="直線コネクタ 513"/>
        <xdr:cNvCxnSpPr/>
      </xdr:nvCxnSpPr>
      <xdr:spPr>
        <a:xfrm>
          <a:off x="13703300" y="6143963"/>
          <a:ext cx="8890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143213</xdr:rowOff>
    </xdr:from>
    <xdr:to>
      <xdr:col>71</xdr:col>
      <xdr:colOff>177800</xdr:colOff>
      <xdr:row>37</xdr:row>
      <xdr:rowOff>5100</xdr:rowOff>
    </xdr:to>
    <xdr:cxnSp macro="">
      <xdr:nvCxnSpPr>
        <xdr:cNvPr id="517" name="直線コネクタ 516"/>
        <xdr:cNvCxnSpPr/>
      </xdr:nvCxnSpPr>
      <xdr:spPr>
        <a:xfrm flipV="1">
          <a:off x="12814300" y="6143963"/>
          <a:ext cx="889000" cy="2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123975</xdr:rowOff>
    </xdr:from>
    <xdr:to>
      <xdr:col>85</xdr:col>
      <xdr:colOff>177800</xdr:colOff>
      <xdr:row>37</xdr:row>
      <xdr:rowOff>54125</xdr:rowOff>
    </xdr:to>
    <xdr:sp macro="" textlink="">
      <xdr:nvSpPr>
        <xdr:cNvPr id="527" name="楕円 526"/>
        <xdr:cNvSpPr/>
      </xdr:nvSpPr>
      <xdr:spPr>
        <a:xfrm>
          <a:off x="16268700" y="62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146852</xdr:rowOff>
    </xdr:from>
    <xdr:ext cx="534377" cy="259045"/>
    <xdr:sp macro="" textlink="">
      <xdr:nvSpPr>
        <xdr:cNvPr id="528" name="消防費該当値テキスト"/>
        <xdr:cNvSpPr txBox="1"/>
      </xdr:nvSpPr>
      <xdr:spPr>
        <a:xfrm>
          <a:off x="16370300" y="61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137797</xdr:rowOff>
    </xdr:from>
    <xdr:to>
      <xdr:col>81</xdr:col>
      <xdr:colOff>101600</xdr:colOff>
      <xdr:row>36</xdr:row>
      <xdr:rowOff>67947</xdr:rowOff>
    </xdr:to>
    <xdr:sp macro="" textlink="">
      <xdr:nvSpPr>
        <xdr:cNvPr id="529" name="楕円 528"/>
        <xdr:cNvSpPr/>
      </xdr:nvSpPr>
      <xdr:spPr>
        <a:xfrm>
          <a:off x="15430500" y="61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84474</xdr:rowOff>
    </xdr:from>
    <xdr:ext cx="534377" cy="259045"/>
    <xdr:sp macro="" textlink="">
      <xdr:nvSpPr>
        <xdr:cNvPr id="530" name="テキスト ボックス 529"/>
        <xdr:cNvSpPr txBox="1"/>
      </xdr:nvSpPr>
      <xdr:spPr>
        <a:xfrm>
          <a:off x="15214111" y="59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148176</xdr:rowOff>
    </xdr:from>
    <xdr:to>
      <xdr:col>76</xdr:col>
      <xdr:colOff>165100</xdr:colOff>
      <xdr:row>36</xdr:row>
      <xdr:rowOff>78326</xdr:rowOff>
    </xdr:to>
    <xdr:sp macro="" textlink="">
      <xdr:nvSpPr>
        <xdr:cNvPr id="531" name="楕円 530"/>
        <xdr:cNvSpPr/>
      </xdr:nvSpPr>
      <xdr:spPr>
        <a:xfrm>
          <a:off x="14541500" y="61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94853</xdr:rowOff>
    </xdr:from>
    <xdr:ext cx="534377" cy="259045"/>
    <xdr:sp macro="" textlink="">
      <xdr:nvSpPr>
        <xdr:cNvPr id="532" name="テキスト ボックス 531"/>
        <xdr:cNvSpPr txBox="1"/>
      </xdr:nvSpPr>
      <xdr:spPr>
        <a:xfrm>
          <a:off x="14325111" y="59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92413</xdr:rowOff>
    </xdr:from>
    <xdr:to>
      <xdr:col>72</xdr:col>
      <xdr:colOff>38100</xdr:colOff>
      <xdr:row>36</xdr:row>
      <xdr:rowOff>22563</xdr:rowOff>
    </xdr:to>
    <xdr:sp macro="" textlink="">
      <xdr:nvSpPr>
        <xdr:cNvPr id="533" name="楕円 532"/>
        <xdr:cNvSpPr/>
      </xdr:nvSpPr>
      <xdr:spPr>
        <a:xfrm>
          <a:off x="13652500" y="60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39090</xdr:rowOff>
    </xdr:from>
    <xdr:ext cx="534377" cy="259045"/>
    <xdr:sp macro="" textlink="">
      <xdr:nvSpPr>
        <xdr:cNvPr id="534" name="テキスト ボックス 533"/>
        <xdr:cNvSpPr txBox="1"/>
      </xdr:nvSpPr>
      <xdr:spPr>
        <a:xfrm>
          <a:off x="13436111" y="586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125750</xdr:rowOff>
    </xdr:from>
    <xdr:to>
      <xdr:col>67</xdr:col>
      <xdr:colOff>101600</xdr:colOff>
      <xdr:row>37</xdr:row>
      <xdr:rowOff>55900</xdr:rowOff>
    </xdr:to>
    <xdr:sp macro="" textlink="">
      <xdr:nvSpPr>
        <xdr:cNvPr id="535" name="楕円 534"/>
        <xdr:cNvSpPr/>
      </xdr:nvSpPr>
      <xdr:spPr>
        <a:xfrm>
          <a:off x="12763500" y="62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72427</xdr:rowOff>
    </xdr:from>
    <xdr:ext cx="534377" cy="259045"/>
    <xdr:sp macro="" textlink="">
      <xdr:nvSpPr>
        <xdr:cNvPr id="536" name="テキスト ボックス 535"/>
        <xdr:cNvSpPr txBox="1"/>
      </xdr:nvSpPr>
      <xdr:spPr>
        <a:xfrm>
          <a:off x="12547111" y="60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2087</xdr:rowOff>
    </xdr:from>
    <xdr:to>
      <xdr:col>85</xdr:col>
      <xdr:colOff>127000</xdr:colOff>
      <xdr:row>57</xdr:row>
      <xdr:rowOff>157115</xdr:rowOff>
    </xdr:to>
    <xdr:cxnSp macro="">
      <xdr:nvCxnSpPr>
        <xdr:cNvPr id="565" name="直線コネクタ 564"/>
        <xdr:cNvCxnSpPr/>
      </xdr:nvCxnSpPr>
      <xdr:spPr>
        <a:xfrm flipV="1">
          <a:off x="15481300" y="9603287"/>
          <a:ext cx="838200" cy="32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144724</xdr:rowOff>
    </xdr:from>
    <xdr:to>
      <xdr:col>81</xdr:col>
      <xdr:colOff>50800</xdr:colOff>
      <xdr:row>57</xdr:row>
      <xdr:rowOff>157115</xdr:rowOff>
    </xdr:to>
    <xdr:cxnSp macro="">
      <xdr:nvCxnSpPr>
        <xdr:cNvPr id="568" name="直線コネクタ 567"/>
        <xdr:cNvCxnSpPr/>
      </xdr:nvCxnSpPr>
      <xdr:spPr>
        <a:xfrm>
          <a:off x="14592300" y="9917374"/>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144724</xdr:rowOff>
    </xdr:from>
    <xdr:to>
      <xdr:col>76</xdr:col>
      <xdr:colOff>114300</xdr:colOff>
      <xdr:row>58</xdr:row>
      <xdr:rowOff>13633</xdr:rowOff>
    </xdr:to>
    <xdr:cxnSp macro="">
      <xdr:nvCxnSpPr>
        <xdr:cNvPr id="571" name="直線コネクタ 570"/>
        <xdr:cNvCxnSpPr/>
      </xdr:nvCxnSpPr>
      <xdr:spPr>
        <a:xfrm flipV="1">
          <a:off x="13703300" y="9917374"/>
          <a:ext cx="889000" cy="4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95894</xdr:rowOff>
    </xdr:from>
    <xdr:to>
      <xdr:col>71</xdr:col>
      <xdr:colOff>177800</xdr:colOff>
      <xdr:row>58</xdr:row>
      <xdr:rowOff>13633</xdr:rowOff>
    </xdr:to>
    <xdr:cxnSp macro="">
      <xdr:nvCxnSpPr>
        <xdr:cNvPr id="574" name="直線コネクタ 573"/>
        <xdr:cNvCxnSpPr/>
      </xdr:nvCxnSpPr>
      <xdr:spPr>
        <a:xfrm>
          <a:off x="12814300" y="9868544"/>
          <a:ext cx="889000" cy="8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122737</xdr:rowOff>
    </xdr:from>
    <xdr:to>
      <xdr:col>85</xdr:col>
      <xdr:colOff>177800</xdr:colOff>
      <xdr:row>56</xdr:row>
      <xdr:rowOff>52887</xdr:rowOff>
    </xdr:to>
    <xdr:sp macro="" textlink="">
      <xdr:nvSpPr>
        <xdr:cNvPr id="584" name="楕円 583"/>
        <xdr:cNvSpPr/>
      </xdr:nvSpPr>
      <xdr:spPr>
        <a:xfrm>
          <a:off x="16268700" y="955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145614</xdr:rowOff>
    </xdr:from>
    <xdr:ext cx="599010" cy="259045"/>
    <xdr:sp macro="" textlink="">
      <xdr:nvSpPr>
        <xdr:cNvPr id="585" name="教育費該当値テキスト"/>
        <xdr:cNvSpPr txBox="1"/>
      </xdr:nvSpPr>
      <xdr:spPr>
        <a:xfrm>
          <a:off x="16370300" y="940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106315</xdr:rowOff>
    </xdr:from>
    <xdr:to>
      <xdr:col>81</xdr:col>
      <xdr:colOff>101600</xdr:colOff>
      <xdr:row>58</xdr:row>
      <xdr:rowOff>36465</xdr:rowOff>
    </xdr:to>
    <xdr:sp macro="" textlink="">
      <xdr:nvSpPr>
        <xdr:cNvPr id="586" name="楕円 585"/>
        <xdr:cNvSpPr/>
      </xdr:nvSpPr>
      <xdr:spPr>
        <a:xfrm>
          <a:off x="15430500" y="98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27592</xdr:rowOff>
    </xdr:from>
    <xdr:ext cx="599010" cy="259045"/>
    <xdr:sp macro="" textlink="">
      <xdr:nvSpPr>
        <xdr:cNvPr id="587" name="テキスト ボックス 586"/>
        <xdr:cNvSpPr txBox="1"/>
      </xdr:nvSpPr>
      <xdr:spPr>
        <a:xfrm>
          <a:off x="15181795" y="99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93924</xdr:rowOff>
    </xdr:from>
    <xdr:to>
      <xdr:col>76</xdr:col>
      <xdr:colOff>165100</xdr:colOff>
      <xdr:row>58</xdr:row>
      <xdr:rowOff>24074</xdr:rowOff>
    </xdr:to>
    <xdr:sp macro="" textlink="">
      <xdr:nvSpPr>
        <xdr:cNvPr id="588" name="楕円 587"/>
        <xdr:cNvSpPr/>
      </xdr:nvSpPr>
      <xdr:spPr>
        <a:xfrm>
          <a:off x="14541500" y="98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15201</xdr:rowOff>
    </xdr:from>
    <xdr:ext cx="599010" cy="259045"/>
    <xdr:sp macro="" textlink="">
      <xdr:nvSpPr>
        <xdr:cNvPr id="589" name="テキスト ボックス 588"/>
        <xdr:cNvSpPr txBox="1"/>
      </xdr:nvSpPr>
      <xdr:spPr>
        <a:xfrm>
          <a:off x="14292795" y="995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134283</xdr:rowOff>
    </xdr:from>
    <xdr:to>
      <xdr:col>72</xdr:col>
      <xdr:colOff>38100</xdr:colOff>
      <xdr:row>58</xdr:row>
      <xdr:rowOff>64433</xdr:rowOff>
    </xdr:to>
    <xdr:sp macro="" textlink="">
      <xdr:nvSpPr>
        <xdr:cNvPr id="590" name="楕円 589"/>
        <xdr:cNvSpPr/>
      </xdr:nvSpPr>
      <xdr:spPr>
        <a:xfrm>
          <a:off x="13652500" y="99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55560</xdr:rowOff>
    </xdr:from>
    <xdr:ext cx="599010" cy="259045"/>
    <xdr:sp macro="" textlink="">
      <xdr:nvSpPr>
        <xdr:cNvPr id="591" name="テキスト ボックス 590"/>
        <xdr:cNvSpPr txBox="1"/>
      </xdr:nvSpPr>
      <xdr:spPr>
        <a:xfrm>
          <a:off x="13403795" y="999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45094</xdr:rowOff>
    </xdr:from>
    <xdr:to>
      <xdr:col>67</xdr:col>
      <xdr:colOff>101600</xdr:colOff>
      <xdr:row>57</xdr:row>
      <xdr:rowOff>146694</xdr:rowOff>
    </xdr:to>
    <xdr:sp macro="" textlink="">
      <xdr:nvSpPr>
        <xdr:cNvPr id="592" name="楕円 591"/>
        <xdr:cNvSpPr/>
      </xdr:nvSpPr>
      <xdr:spPr>
        <a:xfrm>
          <a:off x="12763500" y="98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163221</xdr:rowOff>
    </xdr:from>
    <xdr:ext cx="599010" cy="259045"/>
    <xdr:sp macro="" textlink="">
      <xdr:nvSpPr>
        <xdr:cNvPr id="593" name="テキスト ボックス 592"/>
        <xdr:cNvSpPr txBox="1"/>
      </xdr:nvSpPr>
      <xdr:spPr>
        <a:xfrm>
          <a:off x="12514795" y="9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43235</xdr:rowOff>
    </xdr:from>
    <xdr:to>
      <xdr:col>85</xdr:col>
      <xdr:colOff>127000</xdr:colOff>
      <xdr:row>79</xdr:row>
      <xdr:rowOff>44377</xdr:rowOff>
    </xdr:to>
    <xdr:cxnSp macro="">
      <xdr:nvCxnSpPr>
        <xdr:cNvPr id="622" name="直線コネクタ 621"/>
        <xdr:cNvCxnSpPr/>
      </xdr:nvCxnSpPr>
      <xdr:spPr>
        <a:xfrm flipV="1">
          <a:off x="15481300" y="1358778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110568</xdr:rowOff>
    </xdr:from>
    <xdr:to>
      <xdr:col>81</xdr:col>
      <xdr:colOff>50800</xdr:colOff>
      <xdr:row>79</xdr:row>
      <xdr:rowOff>44377</xdr:rowOff>
    </xdr:to>
    <xdr:cxnSp macro="">
      <xdr:nvCxnSpPr>
        <xdr:cNvPr id="625" name="直線コネクタ 624"/>
        <xdr:cNvCxnSpPr/>
      </xdr:nvCxnSpPr>
      <xdr:spPr>
        <a:xfrm>
          <a:off x="14592300" y="13483668"/>
          <a:ext cx="889000" cy="10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110568</xdr:rowOff>
    </xdr:from>
    <xdr:to>
      <xdr:col>76</xdr:col>
      <xdr:colOff>114300</xdr:colOff>
      <xdr:row>79</xdr:row>
      <xdr:rowOff>20831</xdr:rowOff>
    </xdr:to>
    <xdr:cxnSp macro="">
      <xdr:nvCxnSpPr>
        <xdr:cNvPr id="628" name="直線コネクタ 627"/>
        <xdr:cNvCxnSpPr/>
      </xdr:nvCxnSpPr>
      <xdr:spPr>
        <a:xfrm flipV="1">
          <a:off x="13703300" y="13483668"/>
          <a:ext cx="889000" cy="8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20831</xdr:rowOff>
    </xdr:from>
    <xdr:to>
      <xdr:col>71</xdr:col>
      <xdr:colOff>177800</xdr:colOff>
      <xdr:row>79</xdr:row>
      <xdr:rowOff>41752</xdr:rowOff>
    </xdr:to>
    <xdr:cxnSp macro="">
      <xdr:nvCxnSpPr>
        <xdr:cNvPr id="631" name="直線コネクタ 630"/>
        <xdr:cNvCxnSpPr/>
      </xdr:nvCxnSpPr>
      <xdr:spPr>
        <a:xfrm flipV="1">
          <a:off x="12814300" y="13565381"/>
          <a:ext cx="889000" cy="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163885</xdr:rowOff>
    </xdr:from>
    <xdr:to>
      <xdr:col>85</xdr:col>
      <xdr:colOff>177800</xdr:colOff>
      <xdr:row>79</xdr:row>
      <xdr:rowOff>94035</xdr:rowOff>
    </xdr:to>
    <xdr:sp macro="" textlink="">
      <xdr:nvSpPr>
        <xdr:cNvPr id="641" name="楕円 640"/>
        <xdr:cNvSpPr/>
      </xdr:nvSpPr>
      <xdr:spPr>
        <a:xfrm>
          <a:off x="16268700" y="135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378565" cy="259045"/>
    <xdr:sp macro="" textlink="">
      <xdr:nvSpPr>
        <xdr:cNvPr id="642" name="災害復旧費該当値テキスト"/>
        <xdr:cNvSpPr txBox="1"/>
      </xdr:nvSpPr>
      <xdr:spPr>
        <a:xfrm>
          <a:off x="16370300" y="1345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165027</xdr:rowOff>
    </xdr:from>
    <xdr:to>
      <xdr:col>81</xdr:col>
      <xdr:colOff>101600</xdr:colOff>
      <xdr:row>79</xdr:row>
      <xdr:rowOff>95177</xdr:rowOff>
    </xdr:to>
    <xdr:sp macro="" textlink="">
      <xdr:nvSpPr>
        <xdr:cNvPr id="643" name="楕円 642"/>
        <xdr:cNvSpPr/>
      </xdr:nvSpPr>
      <xdr:spPr>
        <a:xfrm>
          <a:off x="15430500" y="135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86304</xdr:rowOff>
    </xdr:from>
    <xdr:ext cx="313932" cy="259045"/>
    <xdr:sp macro="" textlink="">
      <xdr:nvSpPr>
        <xdr:cNvPr id="644" name="テキスト ボックス 643"/>
        <xdr:cNvSpPr txBox="1"/>
      </xdr:nvSpPr>
      <xdr:spPr>
        <a:xfrm>
          <a:off x="15324333" y="136308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59768</xdr:rowOff>
    </xdr:from>
    <xdr:to>
      <xdr:col>76</xdr:col>
      <xdr:colOff>165100</xdr:colOff>
      <xdr:row>78</xdr:row>
      <xdr:rowOff>161368</xdr:rowOff>
    </xdr:to>
    <xdr:sp macro="" textlink="">
      <xdr:nvSpPr>
        <xdr:cNvPr id="645" name="楕円 644"/>
        <xdr:cNvSpPr/>
      </xdr:nvSpPr>
      <xdr:spPr>
        <a:xfrm>
          <a:off x="14541500" y="134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6445</xdr:rowOff>
    </xdr:from>
    <xdr:ext cx="534377" cy="259045"/>
    <xdr:sp macro="" textlink="">
      <xdr:nvSpPr>
        <xdr:cNvPr id="646" name="テキスト ボックス 645"/>
        <xdr:cNvSpPr txBox="1"/>
      </xdr:nvSpPr>
      <xdr:spPr>
        <a:xfrm>
          <a:off x="14325111" y="132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141481</xdr:rowOff>
    </xdr:from>
    <xdr:to>
      <xdr:col>72</xdr:col>
      <xdr:colOff>38100</xdr:colOff>
      <xdr:row>79</xdr:row>
      <xdr:rowOff>71631</xdr:rowOff>
    </xdr:to>
    <xdr:sp macro="" textlink="">
      <xdr:nvSpPr>
        <xdr:cNvPr id="647" name="楕円 646"/>
        <xdr:cNvSpPr/>
      </xdr:nvSpPr>
      <xdr:spPr>
        <a:xfrm>
          <a:off x="13652500" y="135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62758</xdr:rowOff>
    </xdr:from>
    <xdr:ext cx="469744" cy="259045"/>
    <xdr:sp macro="" textlink="">
      <xdr:nvSpPr>
        <xdr:cNvPr id="648" name="テキスト ボックス 647"/>
        <xdr:cNvSpPr txBox="1"/>
      </xdr:nvSpPr>
      <xdr:spPr>
        <a:xfrm>
          <a:off x="13468428" y="1360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162402</xdr:rowOff>
    </xdr:from>
    <xdr:to>
      <xdr:col>67</xdr:col>
      <xdr:colOff>101600</xdr:colOff>
      <xdr:row>79</xdr:row>
      <xdr:rowOff>92552</xdr:rowOff>
    </xdr:to>
    <xdr:sp macro="" textlink="">
      <xdr:nvSpPr>
        <xdr:cNvPr id="649" name="楕円 648"/>
        <xdr:cNvSpPr/>
      </xdr:nvSpPr>
      <xdr:spPr>
        <a:xfrm>
          <a:off x="12763500" y="135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83679</xdr:rowOff>
    </xdr:from>
    <xdr:ext cx="378565" cy="259045"/>
    <xdr:sp macro="" textlink="">
      <xdr:nvSpPr>
        <xdr:cNvPr id="650" name="テキスト ボックス 649"/>
        <xdr:cNvSpPr txBox="1"/>
      </xdr:nvSpPr>
      <xdr:spPr>
        <a:xfrm>
          <a:off x="12625017" y="1362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163562</xdr:rowOff>
    </xdr:from>
    <xdr:to>
      <xdr:col>85</xdr:col>
      <xdr:colOff>127000</xdr:colOff>
      <xdr:row>97</xdr:row>
      <xdr:rowOff>21529</xdr:rowOff>
    </xdr:to>
    <xdr:cxnSp macro="">
      <xdr:nvCxnSpPr>
        <xdr:cNvPr id="679" name="直線コネクタ 678"/>
        <xdr:cNvCxnSpPr/>
      </xdr:nvCxnSpPr>
      <xdr:spPr>
        <a:xfrm>
          <a:off x="15481300" y="16622762"/>
          <a:ext cx="838200" cy="2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150747</xdr:rowOff>
    </xdr:from>
    <xdr:to>
      <xdr:col>81</xdr:col>
      <xdr:colOff>50800</xdr:colOff>
      <xdr:row>96</xdr:row>
      <xdr:rowOff>163562</xdr:rowOff>
    </xdr:to>
    <xdr:cxnSp macro="">
      <xdr:nvCxnSpPr>
        <xdr:cNvPr id="682" name="直線コネクタ 681"/>
        <xdr:cNvCxnSpPr/>
      </xdr:nvCxnSpPr>
      <xdr:spPr>
        <a:xfrm>
          <a:off x="14592300" y="16609947"/>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150747</xdr:rowOff>
    </xdr:from>
    <xdr:to>
      <xdr:col>76</xdr:col>
      <xdr:colOff>114300</xdr:colOff>
      <xdr:row>96</xdr:row>
      <xdr:rowOff>160809</xdr:rowOff>
    </xdr:to>
    <xdr:cxnSp macro="">
      <xdr:nvCxnSpPr>
        <xdr:cNvPr id="685" name="直線コネクタ 684"/>
        <xdr:cNvCxnSpPr/>
      </xdr:nvCxnSpPr>
      <xdr:spPr>
        <a:xfrm flipV="1">
          <a:off x="13703300" y="16609947"/>
          <a:ext cx="8890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160809</xdr:rowOff>
    </xdr:from>
    <xdr:to>
      <xdr:col>71</xdr:col>
      <xdr:colOff>177800</xdr:colOff>
      <xdr:row>96</xdr:row>
      <xdr:rowOff>168728</xdr:rowOff>
    </xdr:to>
    <xdr:cxnSp macro="">
      <xdr:nvCxnSpPr>
        <xdr:cNvPr id="688" name="直線コネクタ 687"/>
        <xdr:cNvCxnSpPr/>
      </xdr:nvCxnSpPr>
      <xdr:spPr>
        <a:xfrm flipV="1">
          <a:off x="12814300" y="16620009"/>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142179</xdr:rowOff>
    </xdr:from>
    <xdr:to>
      <xdr:col>85</xdr:col>
      <xdr:colOff>177800</xdr:colOff>
      <xdr:row>97</xdr:row>
      <xdr:rowOff>72329</xdr:rowOff>
    </xdr:to>
    <xdr:sp macro="" textlink="">
      <xdr:nvSpPr>
        <xdr:cNvPr id="698" name="楕円 697"/>
        <xdr:cNvSpPr/>
      </xdr:nvSpPr>
      <xdr:spPr>
        <a:xfrm>
          <a:off x="16268700" y="166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165056</xdr:rowOff>
    </xdr:from>
    <xdr:ext cx="599010" cy="259045"/>
    <xdr:sp macro="" textlink="">
      <xdr:nvSpPr>
        <xdr:cNvPr id="699" name="公債費該当値テキスト"/>
        <xdr:cNvSpPr txBox="1"/>
      </xdr:nvSpPr>
      <xdr:spPr>
        <a:xfrm>
          <a:off x="16370300" y="1645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112762</xdr:rowOff>
    </xdr:from>
    <xdr:to>
      <xdr:col>81</xdr:col>
      <xdr:colOff>101600</xdr:colOff>
      <xdr:row>97</xdr:row>
      <xdr:rowOff>42912</xdr:rowOff>
    </xdr:to>
    <xdr:sp macro="" textlink="">
      <xdr:nvSpPr>
        <xdr:cNvPr id="700" name="楕円 699"/>
        <xdr:cNvSpPr/>
      </xdr:nvSpPr>
      <xdr:spPr>
        <a:xfrm>
          <a:off x="15430500" y="165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59439</xdr:rowOff>
    </xdr:from>
    <xdr:ext cx="599010" cy="259045"/>
    <xdr:sp macro="" textlink="">
      <xdr:nvSpPr>
        <xdr:cNvPr id="701" name="テキスト ボックス 700"/>
        <xdr:cNvSpPr txBox="1"/>
      </xdr:nvSpPr>
      <xdr:spPr>
        <a:xfrm>
          <a:off x="15181795" y="1634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99947</xdr:rowOff>
    </xdr:from>
    <xdr:to>
      <xdr:col>76</xdr:col>
      <xdr:colOff>165100</xdr:colOff>
      <xdr:row>97</xdr:row>
      <xdr:rowOff>30097</xdr:rowOff>
    </xdr:to>
    <xdr:sp macro="" textlink="">
      <xdr:nvSpPr>
        <xdr:cNvPr id="702" name="楕円 701"/>
        <xdr:cNvSpPr/>
      </xdr:nvSpPr>
      <xdr:spPr>
        <a:xfrm>
          <a:off x="14541500" y="165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46624</xdr:rowOff>
    </xdr:from>
    <xdr:ext cx="599010" cy="259045"/>
    <xdr:sp macro="" textlink="">
      <xdr:nvSpPr>
        <xdr:cNvPr id="703" name="テキスト ボックス 702"/>
        <xdr:cNvSpPr txBox="1"/>
      </xdr:nvSpPr>
      <xdr:spPr>
        <a:xfrm>
          <a:off x="14292795" y="1633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110009</xdr:rowOff>
    </xdr:from>
    <xdr:to>
      <xdr:col>72</xdr:col>
      <xdr:colOff>38100</xdr:colOff>
      <xdr:row>97</xdr:row>
      <xdr:rowOff>40159</xdr:rowOff>
    </xdr:to>
    <xdr:sp macro="" textlink="">
      <xdr:nvSpPr>
        <xdr:cNvPr id="704" name="楕円 703"/>
        <xdr:cNvSpPr/>
      </xdr:nvSpPr>
      <xdr:spPr>
        <a:xfrm>
          <a:off x="13652500" y="165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56686</xdr:rowOff>
    </xdr:from>
    <xdr:ext cx="599010" cy="259045"/>
    <xdr:sp macro="" textlink="">
      <xdr:nvSpPr>
        <xdr:cNvPr id="705" name="テキスト ボックス 704"/>
        <xdr:cNvSpPr txBox="1"/>
      </xdr:nvSpPr>
      <xdr:spPr>
        <a:xfrm>
          <a:off x="13403795" y="1634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117928</xdr:rowOff>
    </xdr:from>
    <xdr:to>
      <xdr:col>67</xdr:col>
      <xdr:colOff>101600</xdr:colOff>
      <xdr:row>97</xdr:row>
      <xdr:rowOff>48078</xdr:rowOff>
    </xdr:to>
    <xdr:sp macro="" textlink="">
      <xdr:nvSpPr>
        <xdr:cNvPr id="706" name="楕円 705"/>
        <xdr:cNvSpPr/>
      </xdr:nvSpPr>
      <xdr:spPr>
        <a:xfrm>
          <a:off x="12763500" y="165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64605</xdr:rowOff>
    </xdr:from>
    <xdr:ext cx="599010" cy="259045"/>
    <xdr:sp macro="" textlink="">
      <xdr:nvSpPr>
        <xdr:cNvPr id="707" name="テキスト ボックス 706"/>
        <xdr:cNvSpPr txBox="1"/>
      </xdr:nvSpPr>
      <xdr:spPr>
        <a:xfrm>
          <a:off x="12514795" y="163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類似団体平均よりも下回るものが多いが、衛生費が上回っているのは一部事務組合への負担金の支出の中で、新たな処理施設の建設に伴う償還額に伴うものや、町立診療所等に係る経費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、水道事業会計への補助金、下水道事業特別会計への繰出金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が起因すると思われる。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また、平成２９年度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で目立つのは教育費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これは繰越明許費で実施した鬼鹿小学校改築・改修事業（補助事業）</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百万円による影響が大きい。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過去に実施した大型の公共施設建設事業の経費を過疎化の進む人口で除しているため多額になりがちであると思われる。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各年度の標準財政規模比に対する数値は、普通交付税、臨時財政対策債発行可能額等に左右されるものの、実質収支比率は５年間平均で</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７５</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％であり、概ね健全である。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また、実質単年度収支についても、財政調整基金への積立を通じ実質的な黒字を維持している。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一般会計のほか、全会計において黒字決算となっている。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年度間の増減はあるものの、一般会計からの繰入等によって歳入不足を賄っているのが現状であり、各特別会計及び企業会計については、実質的な独立採算を念頭に、歳出面の削減を図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4480407</v>
      </c>
      <c r="BO4" s="410"/>
      <c r="BP4" s="410"/>
      <c r="BQ4" s="410"/>
      <c r="BR4" s="410"/>
      <c r="BS4" s="410"/>
      <c r="BT4" s="410"/>
      <c r="BU4" s="411"/>
      <c r="BV4" s="409">
        <v>4331518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7.7</v>
      </c>
      <c r="CU4" s="416"/>
      <c r="CV4" s="416"/>
      <c r="CW4" s="416"/>
      <c r="CX4" s="416"/>
      <c r="CY4" s="416"/>
      <c r="CZ4" s="416"/>
      <c r="DA4" s="417"/>
      <c r="DB4" s="415">
        <v>6.5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4253921</v>
      </c>
      <c r="BO5" s="447"/>
      <c r="BP5" s="447"/>
      <c r="BQ5" s="447"/>
      <c r="BR5" s="447"/>
      <c r="BS5" s="447"/>
      <c r="BT5" s="447"/>
      <c r="BU5" s="448"/>
      <c r="BV5" s="446">
        <v>4144159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78</v>
      </c>
      <c r="CU5" s="444"/>
      <c r="CV5" s="444"/>
      <c r="CW5" s="444"/>
      <c r="CX5" s="444"/>
      <c r="CY5" s="444"/>
      <c r="CZ5" s="444"/>
      <c r="DA5" s="445"/>
      <c r="DB5" s="443">
        <v>75.599999999999994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226486</v>
      </c>
      <c r="BO6" s="447"/>
      <c r="BP6" s="447"/>
      <c r="BQ6" s="447"/>
      <c r="BR6" s="447"/>
      <c r="BS6" s="447"/>
      <c r="BT6" s="447"/>
      <c r="BU6" s="448"/>
      <c r="BV6" s="446">
        <v>187359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80.900000000000006</v>
      </c>
      <c r="CU6" s="484"/>
      <c r="CV6" s="484"/>
      <c r="CW6" s="484"/>
      <c r="CX6" s="484"/>
      <c r="CY6" s="484"/>
      <c r="CZ6" s="484"/>
      <c r="DA6" s="485"/>
      <c r="DB6" s="483">
        <v>78.400000000000006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13700</v>
      </c>
      <c r="BO7" s="447"/>
      <c r="BP7" s="447"/>
      <c r="BQ7" s="447"/>
      <c r="BR7" s="447"/>
      <c r="BS7" s="447"/>
      <c r="BT7" s="447"/>
      <c r="BU7" s="448"/>
      <c r="BV7" s="446">
        <v>999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2757725</v>
      </c>
      <c r="CU7" s="447"/>
      <c r="CV7" s="447"/>
      <c r="CW7" s="447"/>
      <c r="CX7" s="447"/>
      <c r="CY7" s="447"/>
      <c r="CZ7" s="447"/>
      <c r="DA7" s="448"/>
      <c r="DB7" s="446">
        <v>2875920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212786</v>
      </c>
      <c r="BO8" s="447"/>
      <c r="BP8" s="447"/>
      <c r="BQ8" s="447"/>
      <c r="BR8" s="447"/>
      <c r="BS8" s="447"/>
      <c r="BT8" s="447"/>
      <c r="BU8" s="448"/>
      <c r="BV8" s="446">
        <v>186360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0.12</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3336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26426</v>
      </c>
      <c r="BO9" s="447"/>
      <c r="BP9" s="447"/>
      <c r="BQ9" s="447"/>
      <c r="BR9" s="447"/>
      <c r="BS9" s="447"/>
      <c r="BT9" s="447"/>
      <c r="BU9" s="448"/>
      <c r="BV9" s="446">
        <v>-47653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18.5</v>
      </c>
      <c r="CU9" s="444"/>
      <c r="CV9" s="444"/>
      <c r="CW9" s="444"/>
      <c r="CX9" s="444"/>
      <c r="CY9" s="444"/>
      <c r="CZ9" s="444"/>
      <c r="DA9" s="445"/>
      <c r="DB9" s="443">
        <v>19.8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3717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97</v>
      </c>
      <c r="BO10" s="447"/>
      <c r="BP10" s="447"/>
      <c r="BQ10" s="447"/>
      <c r="BR10" s="447"/>
      <c r="BS10" s="447"/>
      <c r="BT10" s="447"/>
      <c r="BU10" s="448"/>
      <c r="BV10" s="446">
        <v>173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3216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3172</v>
      </c>
      <c r="S13" s="528"/>
      <c r="T13" s="528"/>
      <c r="U13" s="528"/>
      <c r="V13" s="529"/>
      <c r="W13" s="462" t="s">
        <v>133</v>
      </c>
      <c r="X13" s="463"/>
      <c r="Y13" s="463"/>
      <c r="Z13" s="463"/>
      <c r="AA13" s="463"/>
      <c r="AB13" s="453"/>
      <c r="AC13" s="497">
        <v>523</v>
      </c>
      <c r="AD13" s="498"/>
      <c r="AE13" s="498"/>
      <c r="AF13" s="498"/>
      <c r="AG13" s="537"/>
      <c r="AH13" s="497">
        <v>564</v>
      </c>
      <c r="AI13" s="498"/>
      <c r="AJ13" s="498"/>
      <c r="AK13" s="498"/>
      <c r="AL13" s="499"/>
      <c r="AM13" s="475" t="s">
        <v>134</v>
      </c>
      <c r="AN13" s="476"/>
      <c r="AO13" s="476"/>
      <c r="AP13" s="476"/>
      <c r="AQ13" s="476"/>
      <c r="AR13" s="476"/>
      <c r="AS13" s="476"/>
      <c r="AT13" s="477"/>
      <c r="AU13" s="478" t="s">
        <v>113</v>
      </c>
      <c r="AV13" s="479"/>
      <c r="AW13" s="479"/>
      <c r="AX13" s="479"/>
      <c r="AY13" s="480" t="s">
        <v>135</v>
      </c>
      <c r="AZ13" s="481"/>
      <c r="BA13" s="481"/>
      <c r="BB13" s="481"/>
      <c r="BC13" s="481"/>
      <c r="BD13" s="481"/>
      <c r="BE13" s="481"/>
      <c r="BF13" s="481"/>
      <c r="BG13" s="481"/>
      <c r="BH13" s="481"/>
      <c r="BI13" s="481"/>
      <c r="BJ13" s="481"/>
      <c r="BK13" s="481"/>
      <c r="BL13" s="481"/>
      <c r="BM13" s="482"/>
      <c r="BN13" s="446">
        <v>26523</v>
      </c>
      <c r="BO13" s="447"/>
      <c r="BP13" s="447"/>
      <c r="BQ13" s="447"/>
      <c r="BR13" s="447"/>
      <c r="BS13" s="447"/>
      <c r="BT13" s="447"/>
      <c r="BU13" s="448"/>
      <c r="BV13" s="446">
        <v>-47480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10.4</v>
      </c>
      <c r="CU13" s="444"/>
      <c r="CV13" s="444"/>
      <c r="CW13" s="444"/>
      <c r="CX13" s="444"/>
      <c r="CY13" s="444"/>
      <c r="CZ13" s="444"/>
      <c r="DA13" s="445"/>
      <c r="DB13" s="443">
        <v>11.4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3254</v>
      </c>
      <c r="S14" s="528"/>
      <c r="T14" s="528"/>
      <c r="U14" s="528"/>
      <c r="V14" s="529"/>
      <c r="W14" s="436"/>
      <c r="X14" s="437"/>
      <c r="Y14" s="437"/>
      <c r="Z14" s="437"/>
      <c r="AA14" s="437"/>
      <c r="AB14" s="426"/>
      <c r="AC14" s="530">
        <v>31.4</v>
      </c>
      <c r="AD14" s="531"/>
      <c r="AE14" s="531"/>
      <c r="AF14" s="531"/>
      <c r="AG14" s="532"/>
      <c r="AH14" s="530">
        <v>32.5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3223</v>
      </c>
      <c r="S15" s="528"/>
      <c r="T15" s="528"/>
      <c r="U15" s="528"/>
      <c r="V15" s="529"/>
      <c r="W15" s="462" t="s">
        <v>141</v>
      </c>
      <c r="X15" s="463"/>
      <c r="Y15" s="463"/>
      <c r="Z15" s="463"/>
      <c r="AA15" s="463"/>
      <c r="AB15" s="453"/>
      <c r="AC15" s="497">
        <v>248</v>
      </c>
      <c r="AD15" s="498"/>
      <c r="AE15" s="498"/>
      <c r="AF15" s="498"/>
      <c r="AG15" s="537"/>
      <c r="AH15" s="497">
        <v>254</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338431</v>
      </c>
      <c r="BO15" s="410"/>
      <c r="BP15" s="410"/>
      <c r="BQ15" s="410"/>
      <c r="BR15" s="410"/>
      <c r="BS15" s="410"/>
      <c r="BT15" s="410"/>
      <c r="BU15" s="411"/>
      <c r="BV15" s="409">
        <v>336908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14.9</v>
      </c>
      <c r="AD16" s="531"/>
      <c r="AE16" s="531"/>
      <c r="AF16" s="531"/>
      <c r="AG16" s="532"/>
      <c r="AH16" s="530">
        <v>14.7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2574847</v>
      </c>
      <c r="BO16" s="447"/>
      <c r="BP16" s="447"/>
      <c r="BQ16" s="447"/>
      <c r="BR16" s="447"/>
      <c r="BS16" s="447"/>
      <c r="BT16" s="447"/>
      <c r="BU16" s="448"/>
      <c r="BV16" s="446">
        <v>2695658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893</v>
      </c>
      <c r="AD17" s="498"/>
      <c r="AE17" s="498"/>
      <c r="AF17" s="498"/>
      <c r="AG17" s="537"/>
      <c r="AH17" s="497">
        <v>915</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422925</v>
      </c>
      <c r="BO17" s="447"/>
      <c r="BP17" s="447"/>
      <c r="BQ17" s="447"/>
      <c r="BR17" s="447"/>
      <c r="BS17" s="447"/>
      <c r="BT17" s="447"/>
      <c r="BU17" s="448"/>
      <c r="BV17" s="446">
        <v>412660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627.22</v>
      </c>
      <c r="M18" s="559"/>
      <c r="N18" s="559"/>
      <c r="O18" s="559"/>
      <c r="P18" s="559"/>
      <c r="Q18" s="559"/>
      <c r="R18" s="560"/>
      <c r="S18" s="560"/>
      <c r="T18" s="560"/>
      <c r="U18" s="560"/>
      <c r="V18" s="561"/>
      <c r="W18" s="464"/>
      <c r="X18" s="465"/>
      <c r="Y18" s="465"/>
      <c r="Z18" s="465"/>
      <c r="AA18" s="465"/>
      <c r="AB18" s="456"/>
      <c r="AC18" s="562">
        <v>53.7</v>
      </c>
      <c r="AD18" s="563"/>
      <c r="AE18" s="563"/>
      <c r="AF18" s="563"/>
      <c r="AG18" s="564"/>
      <c r="AH18" s="562">
        <v>52.8</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2169950</v>
      </c>
      <c r="BO18" s="447"/>
      <c r="BP18" s="447"/>
      <c r="BQ18" s="447"/>
      <c r="BR18" s="447"/>
      <c r="BS18" s="447"/>
      <c r="BT18" s="447"/>
      <c r="BU18" s="448"/>
      <c r="BV18" s="446">
        <v>2188479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3034279</v>
      </c>
      <c r="BO19" s="447"/>
      <c r="BP19" s="447"/>
      <c r="BQ19" s="447"/>
      <c r="BR19" s="447"/>
      <c r="BS19" s="447"/>
      <c r="BT19" s="447"/>
      <c r="BU19" s="448"/>
      <c r="BV19" s="446">
        <v>3113922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1406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4857524</v>
      </c>
      <c r="BO23" s="447"/>
      <c r="BP23" s="447"/>
      <c r="BQ23" s="447"/>
      <c r="BR23" s="447"/>
      <c r="BS23" s="447"/>
      <c r="BT23" s="447"/>
      <c r="BU23" s="448"/>
      <c r="BV23" s="446">
        <v>4797701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7140</v>
      </c>
      <c r="R24" s="498"/>
      <c r="S24" s="498"/>
      <c r="T24" s="498"/>
      <c r="U24" s="498"/>
      <c r="V24" s="537"/>
      <c r="W24" s="596"/>
      <c r="X24" s="584"/>
      <c r="Y24" s="585"/>
      <c r="Z24" s="496" t="s">
        <v>165</v>
      </c>
      <c r="AA24" s="476"/>
      <c r="AB24" s="476"/>
      <c r="AC24" s="476"/>
      <c r="AD24" s="476"/>
      <c r="AE24" s="476"/>
      <c r="AF24" s="476"/>
      <c r="AG24" s="477"/>
      <c r="AH24" s="497">
        <v>72</v>
      </c>
      <c r="AI24" s="498"/>
      <c r="AJ24" s="498"/>
      <c r="AK24" s="498"/>
      <c r="AL24" s="537"/>
      <c r="AM24" s="497">
        <v>213696</v>
      </c>
      <c r="AN24" s="498"/>
      <c r="AO24" s="498"/>
      <c r="AP24" s="498"/>
      <c r="AQ24" s="498"/>
      <c r="AR24" s="537"/>
      <c r="AS24" s="497">
        <v>2968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4589799</v>
      </c>
      <c r="BO24" s="447"/>
      <c r="BP24" s="447"/>
      <c r="BQ24" s="447"/>
      <c r="BR24" s="447"/>
      <c r="BS24" s="447"/>
      <c r="BT24" s="447"/>
      <c r="BU24" s="448"/>
      <c r="BV24" s="446">
        <v>4521230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6120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47816</v>
      </c>
      <c r="BO25" s="410"/>
      <c r="BP25" s="410"/>
      <c r="BQ25" s="410"/>
      <c r="BR25" s="410"/>
      <c r="BS25" s="410"/>
      <c r="BT25" s="410"/>
      <c r="BU25" s="411"/>
      <c r="BV25" s="409">
        <v>54234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5700</v>
      </c>
      <c r="R26" s="498"/>
      <c r="S26" s="498"/>
      <c r="T26" s="498"/>
      <c r="U26" s="498"/>
      <c r="V26" s="537"/>
      <c r="W26" s="596"/>
      <c r="X26" s="584"/>
      <c r="Y26" s="585"/>
      <c r="Z26" s="496" t="s">
        <v>171</v>
      </c>
      <c r="AA26" s="606"/>
      <c r="AB26" s="606"/>
      <c r="AC26" s="606"/>
      <c r="AD26" s="606"/>
      <c r="AE26" s="606"/>
      <c r="AF26" s="606"/>
      <c r="AG26" s="607"/>
      <c r="AH26" s="497">
        <v>3</v>
      </c>
      <c r="AI26" s="498"/>
      <c r="AJ26" s="498"/>
      <c r="AK26" s="498"/>
      <c r="AL26" s="537"/>
      <c r="AM26" s="497">
        <v>7659</v>
      </c>
      <c r="AN26" s="498"/>
      <c r="AO26" s="498"/>
      <c r="AP26" s="498"/>
      <c r="AQ26" s="498"/>
      <c r="AR26" s="537"/>
      <c r="AS26" s="497">
        <v>2553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2080</v>
      </c>
      <c r="R27" s="498"/>
      <c r="S27" s="498"/>
      <c r="T27" s="498"/>
      <c r="U27" s="498"/>
      <c r="V27" s="537"/>
      <c r="W27" s="596"/>
      <c r="X27" s="584"/>
      <c r="Y27" s="585"/>
      <c r="Z27" s="496" t="s">
        <v>174</v>
      </c>
      <c r="AA27" s="476"/>
      <c r="AB27" s="476"/>
      <c r="AC27" s="476"/>
      <c r="AD27" s="476"/>
      <c r="AE27" s="476"/>
      <c r="AF27" s="476"/>
      <c r="AG27" s="477"/>
      <c r="AH27" s="497">
        <v>9</v>
      </c>
      <c r="AI27" s="498"/>
      <c r="AJ27" s="498"/>
      <c r="AK27" s="498"/>
      <c r="AL27" s="537"/>
      <c r="AM27" s="497">
        <v>22347</v>
      </c>
      <c r="AN27" s="498"/>
      <c r="AO27" s="498"/>
      <c r="AP27" s="498"/>
      <c r="AQ27" s="498"/>
      <c r="AR27" s="537"/>
      <c r="AS27" s="497">
        <v>2483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120165</v>
      </c>
      <c r="BO27" s="620"/>
      <c r="BP27" s="620"/>
      <c r="BQ27" s="620"/>
      <c r="BR27" s="620"/>
      <c r="BS27" s="620"/>
      <c r="BT27" s="620"/>
      <c r="BU27" s="621"/>
      <c r="BV27" s="619">
        <v>120165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1760</v>
      </c>
      <c r="R28" s="498"/>
      <c r="S28" s="498"/>
      <c r="T28" s="498"/>
      <c r="U28" s="498"/>
      <c r="V28" s="537"/>
      <c r="W28" s="596"/>
      <c r="X28" s="584"/>
      <c r="Y28" s="585"/>
      <c r="Z28" s="496" t="s">
        <v>177</v>
      </c>
      <c r="AA28" s="476"/>
      <c r="AB28" s="476"/>
      <c r="AC28" s="476"/>
      <c r="AD28" s="476"/>
      <c r="AE28" s="476"/>
      <c r="AF28" s="476"/>
      <c r="AG28" s="477"/>
      <c r="AH28" s="497">
        <v>2</v>
      </c>
      <c r="AI28" s="498"/>
      <c r="AJ28" s="498"/>
      <c r="AK28" s="498"/>
      <c r="AL28" s="537"/>
      <c r="AM28" s="497" t="s">
        <v>178</v>
      </c>
      <c r="AN28" s="498"/>
      <c r="AO28" s="498"/>
      <c r="AP28" s="498"/>
      <c r="AQ28" s="498"/>
      <c r="AR28" s="537"/>
      <c r="AS28" s="497" t="s">
        <v>178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1492940</v>
      </c>
      <c r="BO28" s="410"/>
      <c r="BP28" s="410"/>
      <c r="BQ28" s="410"/>
      <c r="BR28" s="410"/>
      <c r="BS28" s="410"/>
      <c r="BT28" s="410"/>
      <c r="BU28" s="411"/>
      <c r="BV28" s="409">
        <v>1372843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6</v>
      </c>
      <c r="M29" s="498"/>
      <c r="N29" s="498"/>
      <c r="O29" s="498"/>
      <c r="P29" s="537"/>
      <c r="Q29" s="497">
        <v>1520</v>
      </c>
      <c r="R29" s="498"/>
      <c r="S29" s="498"/>
      <c r="T29" s="498"/>
      <c r="U29" s="498"/>
      <c r="V29" s="537"/>
      <c r="W29" s="597"/>
      <c r="X29" s="598"/>
      <c r="Y29" s="599"/>
      <c r="Z29" s="496" t="s">
        <v>181</v>
      </c>
      <c r="AA29" s="476"/>
      <c r="AB29" s="476"/>
      <c r="AC29" s="476"/>
      <c r="AD29" s="476"/>
      <c r="AE29" s="476"/>
      <c r="AF29" s="476"/>
      <c r="AG29" s="477"/>
      <c r="AH29" s="497">
        <v>83</v>
      </c>
      <c r="AI29" s="498"/>
      <c r="AJ29" s="498"/>
      <c r="AK29" s="498"/>
      <c r="AL29" s="537"/>
      <c r="AM29" s="497">
        <v>240999</v>
      </c>
      <c r="AN29" s="498"/>
      <c r="AO29" s="498"/>
      <c r="AP29" s="498"/>
      <c r="AQ29" s="498"/>
      <c r="AR29" s="537"/>
      <c r="AS29" s="497">
        <v>2904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215768</v>
      </c>
      <c r="BO29" s="447"/>
      <c r="BP29" s="447"/>
      <c r="BQ29" s="447"/>
      <c r="BR29" s="447"/>
      <c r="BS29" s="447"/>
      <c r="BT29" s="447"/>
      <c r="BU29" s="448"/>
      <c r="BV29" s="446">
        <v>217592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95.9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1811897</v>
      </c>
      <c r="BO30" s="620"/>
      <c r="BP30" s="620"/>
      <c r="BQ30" s="620"/>
      <c r="BR30" s="620"/>
      <c r="BS30" s="620"/>
      <c r="BT30" s="620"/>
      <c r="BU30" s="621"/>
      <c r="BV30" s="619">
        <v>1776766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留萌南部衛生組合</v>
      </c>
      <c r="BZ34" s="633"/>
      <c r="CA34" s="633"/>
      <c r="CB34" s="633"/>
      <c r="CC34" s="633"/>
      <c r="CD34" s="633"/>
      <c r="CE34" s="633"/>
      <c r="CF34" s="633"/>
      <c r="CG34" s="633"/>
      <c r="CH34" s="633"/>
      <c r="CI34" s="633"/>
      <c r="CJ34" s="633"/>
      <c r="CK34" s="633"/>
      <c r="CL34" s="633"/>
      <c r="CM34" s="633"/>
      <c r="CN34" s="193"/>
      <c r="CO34" s="632">
        <f>IF(CQ34="","",MAX(C34:D43,U34:V43,AM34:AN43,BE34:BF43,BW34:BX43)+1)</f>
        <v>10</v>
      </c>
      <c r="CP34" s="632"/>
      <c r="CQ34" s="633" t="str">
        <f>IF('各会計、関係団体の財政状況及び健全化判断比率'!BS7="","",'各会計、関係団体の財政状況及び健全化判断比率'!BS7)</f>
        <v>株式会社おびら</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留萌消防組合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u2dxRtANFVdgx0Bvoy3fedwr4yx4uovu7Xz4cl5QW9QOMg5or8SBotNkHds9OnQw6BYeqy+WSVzz1dMIHNwNw==" saltValue="DH+677mZdiDUx188rrk4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549</v>
      </c>
      <c r="D34" s="1224"/>
      <c r="E34" s="1225"/>
      <c r="F34" s="32">
        <v>7.97</v>
      </c>
      <c r="G34" s="33">
        <v>8.6</v>
      </c>
      <c r="H34" s="33">
        <v>7.96</v>
      </c>
      <c r="I34" s="33">
        <v>6.48</v>
      </c>
      <c r="J34" s="34">
        <v>7.71</v>
      </c>
      <c r="K34" s="22"/>
      <c r="L34" s="22"/>
      <c r="M34" s="22"/>
      <c r="N34" s="22"/>
      <c r="O34" s="22"/>
      <c r="P34" s="22"/>
    </row>
    <row r="35" spans="1:16" ht="39" customHeight="1" x14ac:dyDescent="0.15">
      <c r="A35" s="22"/>
      <c r="B35" s="35"/>
      <c r="C35" s="1218" t="s">
        <v>550</v>
      </c>
      <c r="D35" s="1219"/>
      <c r="E35" s="1220"/>
      <c r="F35" s="36">
        <v>1.99</v>
      </c>
      <c r="G35" s="37">
        <v>3.88</v>
      </c>
      <c r="H35" s="37">
        <v>3.29</v>
      </c>
      <c r="I35" s="37">
        <v>3.88</v>
      </c>
      <c r="J35" s="38">
        <v>3.85</v>
      </c>
      <c r="K35" s="22"/>
      <c r="L35" s="22"/>
      <c r="M35" s="22"/>
      <c r="N35" s="22"/>
      <c r="O35" s="22"/>
      <c r="P35" s="22"/>
    </row>
    <row r="36" spans="1:16" ht="39" customHeight="1" x14ac:dyDescent="0.15">
      <c r="A36" s="22"/>
      <c r="B36" s="35"/>
      <c r="C36" s="1218" t="s">
        <v>551</v>
      </c>
      <c r="D36" s="1219"/>
      <c r="E36" s="1220"/>
      <c r="F36" s="36">
        <v>0.03</v>
      </c>
      <c r="G36" s="37">
        <v>0.43</v>
      </c>
      <c r="H36" s="37">
        <v>0.87</v>
      </c>
      <c r="I36" s="37">
        <v>0.48</v>
      </c>
      <c r="J36" s="38">
        <v>1.08</v>
      </c>
      <c r="K36" s="22"/>
      <c r="L36" s="22"/>
      <c r="M36" s="22"/>
      <c r="N36" s="22"/>
      <c r="O36" s="22"/>
      <c r="P36" s="22"/>
    </row>
    <row r="37" spans="1:16" ht="39" customHeight="1" x14ac:dyDescent="0.15">
      <c r="A37" s="22"/>
      <c r="B37" s="35"/>
      <c r="C37" s="1218" t="s">
        <v>552</v>
      </c>
      <c r="D37" s="1219"/>
      <c r="E37" s="1220"/>
      <c r="F37" s="36">
        <v>0</v>
      </c>
      <c r="G37" s="37">
        <v>0</v>
      </c>
      <c r="H37" s="37">
        <v>0</v>
      </c>
      <c r="I37" s="37">
        <v>0.01</v>
      </c>
      <c r="J37" s="38">
        <v>0.01</v>
      </c>
      <c r="K37" s="22"/>
      <c r="L37" s="22"/>
      <c r="M37" s="22"/>
      <c r="N37" s="22"/>
      <c r="O37" s="22"/>
      <c r="P37" s="22"/>
    </row>
    <row r="38" spans="1:16" ht="39" customHeight="1" x14ac:dyDescent="0.15">
      <c r="A38" s="22"/>
      <c r="B38" s="35"/>
      <c r="C38" s="1218" t="s">
        <v>553</v>
      </c>
      <c r="D38" s="1219"/>
      <c r="E38" s="1220"/>
      <c r="F38" s="36">
        <v>1.1000000000000001</v>
      </c>
      <c r="G38" s="37">
        <v>0.65</v>
      </c>
      <c r="H38" s="37">
        <v>0.18</v>
      </c>
      <c r="I38" s="37">
        <v>0</v>
      </c>
      <c r="J38" s="38">
        <v>0</v>
      </c>
      <c r="K38" s="22"/>
      <c r="L38" s="22"/>
      <c r="M38" s="22"/>
      <c r="N38" s="22"/>
      <c r="O38" s="22"/>
      <c r="P38" s="22"/>
    </row>
    <row r="39" spans="1:16" ht="39" customHeight="1" x14ac:dyDescent="0.15">
      <c r="A39" s="22"/>
      <c r="B39" s="35"/>
      <c r="C39" s="1218" t="s">
        <v>554</v>
      </c>
      <c r="D39" s="1219"/>
      <c r="E39" s="1220"/>
      <c r="F39" s="36">
        <v>0</v>
      </c>
      <c r="G39" s="37">
        <v>0</v>
      </c>
      <c r="H39" s="37">
        <v>0</v>
      </c>
      <c r="I39" s="37">
        <v>0</v>
      </c>
      <c r="J39" s="38">
        <v>0</v>
      </c>
      <c r="K39" s="22"/>
      <c r="L39" s="22"/>
      <c r="M39" s="22"/>
      <c r="N39" s="22"/>
      <c r="O39" s="22"/>
      <c r="P39" s="22"/>
    </row>
    <row r="40" spans="1:16" ht="39" customHeight="1" x14ac:dyDescent="0.15">
      <c r="A40" s="22"/>
      <c r="B40" s="35"/>
      <c r="C40" s="1218" t="s">
        <v>555</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556</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557</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fgck8iwd/WRWSm8By0u969z1lBzhtcBTO0X0zmm1/Or7wyxKzzkqRsiEhevEDwNtF8BTq5Af4ioPjx9I9cKAQ==" saltValue="PUc87kXpoJALAKBfe//f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711</v>
      </c>
      <c r="L45" s="60">
        <v>709</v>
      </c>
      <c r="M45" s="60">
        <v>712</v>
      </c>
      <c r="N45" s="60">
        <v>675</v>
      </c>
      <c r="O45" s="61">
        <v>618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189</v>
      </c>
      <c r="L48" s="64">
        <v>175</v>
      </c>
      <c r="M48" s="64">
        <v>166</v>
      </c>
      <c r="N48" s="64">
        <v>136</v>
      </c>
      <c r="O48" s="65">
        <v>129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16</v>
      </c>
      <c r="L49" s="64">
        <v>14</v>
      </c>
      <c r="M49" s="64">
        <v>23</v>
      </c>
      <c r="N49" s="64">
        <v>22</v>
      </c>
      <c r="O49" s="65">
        <v>31</v>
      </c>
      <c r="P49" s="48"/>
      <c r="Q49" s="48"/>
      <c r="R49" s="48"/>
      <c r="S49" s="48"/>
      <c r="T49" s="48"/>
      <c r="U49" s="48"/>
    </row>
    <row r="50" spans="1:21" ht="30.75" customHeight="1" x14ac:dyDescent="0.15">
      <c r="A50" s="48"/>
      <c r="B50" s="1236"/>
      <c r="C50" s="1237"/>
      <c r="D50" s="62"/>
      <c r="E50" s="1228" t="s">
        <v>17</v>
      </c>
      <c r="F50" s="1228"/>
      <c r="G50" s="1228"/>
      <c r="H50" s="1228"/>
      <c r="I50" s="1228"/>
      <c r="J50" s="1229"/>
      <c r="K50" s="63">
        <v>6</v>
      </c>
      <c r="L50" s="64">
        <v>8</v>
      </c>
      <c r="M50" s="64">
        <v>7</v>
      </c>
      <c r="N50" s="64">
        <v>13</v>
      </c>
      <c r="O50" s="65">
        <v>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629</v>
      </c>
      <c r="L52" s="64">
        <v>627</v>
      </c>
      <c r="M52" s="64">
        <v>631</v>
      </c>
      <c r="N52" s="64">
        <v>605</v>
      </c>
      <c r="O52" s="65">
        <v>573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293</v>
      </c>
      <c r="L53" s="69">
        <v>279</v>
      </c>
      <c r="M53" s="69">
        <v>277</v>
      </c>
      <c r="N53" s="69">
        <v>241</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sXUW1X+a0AilxT5W4PuUDPz5jZbmOckuCNT9k7chKAsgzZWT9vxHmaTG5AMmCZDmN3+Dn6WDbDqV6z3PqK6IQ==" saltValue="I/xqyZ2SCygKY7pZgROy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42" t="s">
        <v>24</v>
      </c>
      <c r="C41" s="1243"/>
      <c r="D41" s="81"/>
      <c r="E41" s="1248" t="s">
        <v>25</v>
      </c>
      <c r="F41" s="1248"/>
      <c r="G41" s="1248"/>
      <c r="H41" s="1249"/>
      <c r="I41" s="82">
        <v>5288</v>
      </c>
      <c r="J41" s="83">
        <v>5346</v>
      </c>
      <c r="K41" s="83">
        <v>5061</v>
      </c>
      <c r="L41" s="83">
        <v>4798</v>
      </c>
      <c r="M41" s="84">
        <v>4858</v>
      </c>
    </row>
    <row r="42" spans="2:13" ht="27.75" customHeight="1" x14ac:dyDescent="0.15">
      <c r="B42" s="1244"/>
      <c r="C42" s="1245"/>
      <c r="D42" s="85"/>
      <c r="E42" s="1250" t="s">
        <v>26</v>
      </c>
      <c r="F42" s="1250"/>
      <c r="G42" s="1250"/>
      <c r="H42" s="1251"/>
      <c r="I42" s="86">
        <v>55</v>
      </c>
      <c r="J42" s="87">
        <v>49</v>
      </c>
      <c r="K42" s="87">
        <v>35</v>
      </c>
      <c r="L42" s="87">
        <v>30</v>
      </c>
      <c r="M42" s="88">
        <v>26</v>
      </c>
    </row>
    <row r="43" spans="2:13" ht="27.75" customHeight="1" x14ac:dyDescent="0.15">
      <c r="B43" s="1244"/>
      <c r="C43" s="1245"/>
      <c r="D43" s="85"/>
      <c r="E43" s="1250" t="s">
        <v>27</v>
      </c>
      <c r="F43" s="1250"/>
      <c r="G43" s="1250"/>
      <c r="H43" s="1251"/>
      <c r="I43" s="86">
        <v>1631</v>
      </c>
      <c r="J43" s="87">
        <v>1535</v>
      </c>
      <c r="K43" s="87">
        <v>1442</v>
      </c>
      <c r="L43" s="87">
        <v>1336</v>
      </c>
      <c r="M43" s="88">
        <v>1219</v>
      </c>
    </row>
    <row r="44" spans="2:13" ht="27.75" customHeight="1" x14ac:dyDescent="0.15">
      <c r="B44" s="1244"/>
      <c r="C44" s="1245"/>
      <c r="D44" s="85"/>
      <c r="E44" s="1250" t="s">
        <v>28</v>
      </c>
      <c r="F44" s="1250"/>
      <c r="G44" s="1250"/>
      <c r="H44" s="1251"/>
      <c r="I44" s="86">
        <v>346</v>
      </c>
      <c r="J44" s="87">
        <v>332</v>
      </c>
      <c r="K44" s="87">
        <v>310</v>
      </c>
      <c r="L44" s="87">
        <v>289</v>
      </c>
      <c r="M44" s="88">
        <v>258</v>
      </c>
    </row>
    <row r="45" spans="2:13" ht="27.75" customHeight="1" x14ac:dyDescent="0.15">
      <c r="B45" s="1244"/>
      <c r="C45" s="1245"/>
      <c r="D45" s="85"/>
      <c r="E45" s="1250" t="s">
        <v>29</v>
      </c>
      <c r="F45" s="1250"/>
      <c r="G45" s="1250"/>
      <c r="H45" s="1251"/>
      <c r="I45" s="86">
        <v>944</v>
      </c>
      <c r="J45" s="87">
        <v>869</v>
      </c>
      <c r="K45" s="87">
        <v>816</v>
      </c>
      <c r="L45" s="87">
        <v>787</v>
      </c>
      <c r="M45" s="88">
        <v>734</v>
      </c>
    </row>
    <row r="46" spans="2:13" ht="27.75" customHeight="1" x14ac:dyDescent="0.15">
      <c r="B46" s="1244"/>
      <c r="C46" s="1245"/>
      <c r="D46" s="89"/>
      <c r="E46" s="1250" t="s">
        <v>30</v>
      </c>
      <c r="F46" s="1250"/>
      <c r="G46" s="1250"/>
      <c r="H46" s="1251"/>
      <c r="I46" s="86" t="s">
        <v>500</v>
      </c>
      <c r="J46" s="87" t="s">
        <v>500</v>
      </c>
      <c r="K46" s="87" t="s">
        <v>500</v>
      </c>
      <c r="L46" s="87" t="s">
        <v>500</v>
      </c>
      <c r="M46" s="88" t="s">
        <v>500</v>
      </c>
    </row>
    <row r="47" spans="2:13" ht="27.75" customHeight="1" x14ac:dyDescent="0.15">
      <c r="B47" s="1244"/>
      <c r="C47" s="1245"/>
      <c r="D47" s="90"/>
      <c r="E47" s="1252" t="s">
        <v>31</v>
      </c>
      <c r="F47" s="1253"/>
      <c r="G47" s="1253"/>
      <c r="H47" s="1254"/>
      <c r="I47" s="86" t="s">
        <v>500</v>
      </c>
      <c r="J47" s="87" t="s">
        <v>500</v>
      </c>
      <c r="K47" s="87" t="s">
        <v>500</v>
      </c>
      <c r="L47" s="87" t="s">
        <v>500</v>
      </c>
      <c r="M47" s="88" t="s">
        <v>500</v>
      </c>
    </row>
    <row r="48" spans="2:13" ht="27.75" customHeight="1" x14ac:dyDescent="0.15">
      <c r="B48" s="1244"/>
      <c r="C48" s="1245"/>
      <c r="D48" s="85"/>
      <c r="E48" s="1250" t="s">
        <v>32</v>
      </c>
      <c r="F48" s="1250"/>
      <c r="G48" s="1250"/>
      <c r="H48" s="1251"/>
      <c r="I48" s="86" t="s">
        <v>500</v>
      </c>
      <c r="J48" s="87" t="s">
        <v>500</v>
      </c>
      <c r="K48" s="87" t="s">
        <v>500</v>
      </c>
      <c r="L48" s="87" t="s">
        <v>500</v>
      </c>
      <c r="M48" s="88" t="s">
        <v>500</v>
      </c>
    </row>
    <row r="49" spans="2:13" ht="27.75" customHeight="1" x14ac:dyDescent="0.15">
      <c r="B49" s="1246"/>
      <c r="C49" s="1247"/>
      <c r="D49" s="85"/>
      <c r="E49" s="1250" t="s">
        <v>33</v>
      </c>
      <c r="F49" s="1250"/>
      <c r="G49" s="1250"/>
      <c r="H49" s="1251"/>
      <c r="I49" s="86" t="s">
        <v>500</v>
      </c>
      <c r="J49" s="87" t="s">
        <v>500</v>
      </c>
      <c r="K49" s="87" t="s">
        <v>500</v>
      </c>
      <c r="L49" s="87" t="s">
        <v>500</v>
      </c>
      <c r="M49" s="88" t="s">
        <v>500</v>
      </c>
    </row>
    <row r="50" spans="2:13" ht="27.75" customHeight="1" x14ac:dyDescent="0.15">
      <c r="B50" s="1255" t="s">
        <v>34</v>
      </c>
      <c r="C50" s="1256"/>
      <c r="D50" s="91"/>
      <c r="E50" s="1250" t="s">
        <v>35</v>
      </c>
      <c r="F50" s="1250"/>
      <c r="G50" s="1250"/>
      <c r="H50" s="1251"/>
      <c r="I50" s="86">
        <v>2664</v>
      </c>
      <c r="J50" s="87">
        <v>2912</v>
      </c>
      <c r="K50" s="87">
        <v>3102</v>
      </c>
      <c r="L50" s="87">
        <v>3349</v>
      </c>
      <c r="M50" s="88">
        <v>3499</v>
      </c>
    </row>
    <row r="51" spans="2:13" ht="27.75" customHeight="1" x14ac:dyDescent="0.15">
      <c r="B51" s="1244"/>
      <c r="C51" s="1245"/>
      <c r="D51" s="85"/>
      <c r="E51" s="1250" t="s">
        <v>36</v>
      </c>
      <c r="F51" s="1250"/>
      <c r="G51" s="1250"/>
      <c r="H51" s="1251"/>
      <c r="I51" s="86">
        <v>455</v>
      </c>
      <c r="J51" s="87">
        <v>406</v>
      </c>
      <c r="K51" s="87">
        <v>357</v>
      </c>
      <c r="L51" s="87">
        <v>306</v>
      </c>
      <c r="M51" s="88">
        <v>255</v>
      </c>
    </row>
    <row r="52" spans="2:13" ht="27.75" customHeight="1" x14ac:dyDescent="0.15">
      <c r="B52" s="1246"/>
      <c r="C52" s="1247"/>
      <c r="D52" s="85"/>
      <c r="E52" s="1250" t="s">
        <v>37</v>
      </c>
      <c r="F52" s="1250"/>
      <c r="G52" s="1250"/>
      <c r="H52" s="1251"/>
      <c r="I52" s="86">
        <v>4755</v>
      </c>
      <c r="J52" s="87">
        <v>4505</v>
      </c>
      <c r="K52" s="87">
        <v>4290</v>
      </c>
      <c r="L52" s="87">
        <v>4192</v>
      </c>
      <c r="M52" s="88">
        <v>3930</v>
      </c>
    </row>
    <row r="53" spans="2:13" ht="27.75" customHeight="1" thickBot="1" x14ac:dyDescent="0.2">
      <c r="B53" s="1257" t="s">
        <v>38</v>
      </c>
      <c r="C53" s="1258"/>
      <c r="D53" s="92"/>
      <c r="E53" s="1259" t="s">
        <v>39</v>
      </c>
      <c r="F53" s="1259"/>
      <c r="G53" s="1259"/>
      <c r="H53" s="1260"/>
      <c r="I53" s="93">
        <v>390</v>
      </c>
      <c r="J53" s="94">
        <v>307</v>
      </c>
      <c r="K53" s="94">
        <v>-85</v>
      </c>
      <c r="L53" s="94">
        <v>-608</v>
      </c>
      <c r="M53" s="95">
        <v>-588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KEgSEvzlCOPB7iATrz7DEzyvZmcJnj2VuJlheWyjHF4I8D6LV7duUyMDHHNbOwPRs9rbH1lp/FHGwtdcYzxDg==" saltValue="GXzX1pyMOxA+egmv5FN+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1173</v>
      </c>
      <c r="G55" s="107">
        <v>1373</v>
      </c>
      <c r="H55" s="108">
        <v>1493</v>
      </c>
    </row>
    <row r="56" spans="2:8" ht="52.5" customHeight="1" x14ac:dyDescent="0.15">
      <c r="B56" s="109"/>
      <c r="C56" s="1271" t="s">
        <v>43</v>
      </c>
      <c r="D56" s="1271"/>
      <c r="E56" s="1272"/>
      <c r="F56" s="110">
        <v>219</v>
      </c>
      <c r="G56" s="110">
        <v>218</v>
      </c>
      <c r="H56" s="111">
        <v>216</v>
      </c>
    </row>
    <row r="57" spans="2:8" ht="53.25" customHeight="1" x14ac:dyDescent="0.15">
      <c r="B57" s="109"/>
      <c r="C57" s="1273" t="s">
        <v>44</v>
      </c>
      <c r="D57" s="1273"/>
      <c r="E57" s="1274"/>
      <c r="F57" s="112">
        <v>1740</v>
      </c>
      <c r="G57" s="112">
        <v>1777</v>
      </c>
      <c r="H57" s="113">
        <v>1812</v>
      </c>
    </row>
    <row r="58" spans="2:8" ht="45.75" customHeight="1" x14ac:dyDescent="0.15">
      <c r="B58" s="114"/>
      <c r="C58" s="1261" t="s">
        <v>565</v>
      </c>
      <c r="D58" s="1262"/>
      <c r="E58" s="1263"/>
      <c r="F58" s="115">
        <v>821</v>
      </c>
      <c r="G58" s="115">
        <v>858</v>
      </c>
      <c r="H58" s="116">
        <v>908</v>
      </c>
    </row>
    <row r="59" spans="2:8" ht="45.75" customHeight="1" x14ac:dyDescent="0.15">
      <c r="B59" s="114"/>
      <c r="C59" s="1261" t="s">
        <v>566</v>
      </c>
      <c r="D59" s="1262"/>
      <c r="E59" s="1263"/>
      <c r="F59" s="115">
        <v>305</v>
      </c>
      <c r="G59" s="115">
        <v>316</v>
      </c>
      <c r="H59" s="116">
        <v>326</v>
      </c>
    </row>
    <row r="60" spans="2:8" ht="45.75" customHeight="1" x14ac:dyDescent="0.15">
      <c r="B60" s="114"/>
      <c r="C60" s="1261" t="s">
        <v>567</v>
      </c>
      <c r="D60" s="1262"/>
      <c r="E60" s="1263"/>
      <c r="F60" s="115">
        <v>234</v>
      </c>
      <c r="G60" s="115">
        <v>237</v>
      </c>
      <c r="H60" s="116">
        <v>239</v>
      </c>
    </row>
    <row r="61" spans="2:8" ht="45.75" customHeight="1" x14ac:dyDescent="0.15">
      <c r="B61" s="114"/>
      <c r="C61" s="1261" t="s">
        <v>568</v>
      </c>
      <c r="D61" s="1262"/>
      <c r="E61" s="1263"/>
      <c r="F61" s="115">
        <v>237</v>
      </c>
      <c r="G61" s="115">
        <v>222</v>
      </c>
      <c r="H61" s="116">
        <v>193</v>
      </c>
    </row>
    <row r="62" spans="2:8" ht="45.75" customHeight="1" thickBot="1" x14ac:dyDescent="0.2">
      <c r="B62" s="117"/>
      <c r="C62" s="1264" t="s">
        <v>569</v>
      </c>
      <c r="D62" s="1265"/>
      <c r="E62" s="1266"/>
      <c r="F62" s="118">
        <v>36</v>
      </c>
      <c r="G62" s="118">
        <v>42</v>
      </c>
      <c r="H62" s="119">
        <v>46</v>
      </c>
    </row>
    <row r="63" spans="2:8" ht="52.5" customHeight="1" thickBot="1" x14ac:dyDescent="0.2">
      <c r="B63" s="120"/>
      <c r="C63" s="1267" t="s">
        <v>45</v>
      </c>
      <c r="D63" s="1267"/>
      <c r="E63" s="1268"/>
      <c r="F63" s="121">
        <v>3132</v>
      </c>
      <c r="G63" s="121">
        <v>3367</v>
      </c>
      <c r="H63" s="122">
        <v>3521</v>
      </c>
    </row>
    <row r="64" spans="2:8" ht="15" customHeight="1" x14ac:dyDescent="0.15"/>
    <row r="65" ht="0" hidden="1" customHeight="1" x14ac:dyDescent="0.15"/>
    <row r="66" ht="0" hidden="1" customHeight="1" x14ac:dyDescent="0.15"/>
  </sheetData>
  <sheetProtection algorithmName="SHA-512" hashValue="8zVWU2+KRctqC3PH3XAh6/frI2cD9OiVequC1jdoXAiOXO7tbgw1TFqKw1vEwv5Eoki3t2L5zu4u2EXkZUw3pA==" saltValue="A2Fem3YrfHUR9MnSRQhu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574</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543</v>
      </c>
      <c r="BQ50" s="1288"/>
      <c r="BR50" s="1288"/>
      <c r="BS50" s="1288"/>
      <c r="BT50" s="1288"/>
      <c r="BU50" s="1288"/>
      <c r="BV50" s="1288"/>
      <c r="BW50" s="1288"/>
      <c r="BX50" s="1288" t="s">
        <v>544</v>
      </c>
      <c r="BY50" s="1288"/>
      <c r="BZ50" s="1288"/>
      <c r="CA50" s="1288"/>
      <c r="CB50" s="1288"/>
      <c r="CC50" s="1288"/>
      <c r="CD50" s="1288"/>
      <c r="CE50" s="1288"/>
      <c r="CF50" s="1288" t="s">
        <v>545</v>
      </c>
      <c r="CG50" s="1288"/>
      <c r="CH50" s="1288"/>
      <c r="CI50" s="1288"/>
      <c r="CJ50" s="1288"/>
      <c r="CK50" s="1288"/>
      <c r="CL50" s="1288"/>
      <c r="CM50" s="1288"/>
      <c r="CN50" s="1288" t="s">
        <v>546</v>
      </c>
      <c r="CO50" s="1288"/>
      <c r="CP50" s="1288"/>
      <c r="CQ50" s="1288"/>
      <c r="CR50" s="1288"/>
      <c r="CS50" s="1288"/>
      <c r="CT50" s="1288"/>
      <c r="CU50" s="1288"/>
      <c r="CV50" s="1288" t="s">
        <v>547</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575</v>
      </c>
      <c r="AO51" s="1292"/>
      <c r="AP51" s="1292"/>
      <c r="AQ51" s="1292"/>
      <c r="AR51" s="1292"/>
      <c r="AS51" s="1292"/>
      <c r="AT51" s="1292"/>
      <c r="AU51" s="1292"/>
      <c r="AV51" s="1292"/>
      <c r="AW51" s="1292"/>
      <c r="AX51" s="1292"/>
      <c r="AY51" s="1292"/>
      <c r="AZ51" s="1292"/>
      <c r="BA51" s="1292"/>
      <c r="BB51" s="1292" t="s">
        <v>576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577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62.7</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578</v>
      </c>
      <c r="AO55" s="1288"/>
      <c r="AP55" s="1288"/>
      <c r="AQ55" s="1288"/>
      <c r="AR55" s="1288"/>
      <c r="AS55" s="1288"/>
      <c r="AT55" s="1288"/>
      <c r="AU55" s="1288"/>
      <c r="AV55" s="1288"/>
      <c r="AW55" s="1288"/>
      <c r="AX55" s="1288"/>
      <c r="AY55" s="1288"/>
      <c r="AZ55" s="1288"/>
      <c r="BA55" s="1288"/>
      <c r="BB55" s="1292" t="s">
        <v>576</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579</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56.3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574</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543</v>
      </c>
      <c r="BQ72" s="1288"/>
      <c r="BR72" s="1288"/>
      <c r="BS72" s="1288"/>
      <c r="BT72" s="1288"/>
      <c r="BU72" s="1288"/>
      <c r="BV72" s="1288"/>
      <c r="BW72" s="1288"/>
      <c r="BX72" s="1288" t="s">
        <v>544</v>
      </c>
      <c r="BY72" s="1288"/>
      <c r="BZ72" s="1288"/>
      <c r="CA72" s="1288"/>
      <c r="CB72" s="1288"/>
      <c r="CC72" s="1288"/>
      <c r="CD72" s="1288"/>
      <c r="CE72" s="1288"/>
      <c r="CF72" s="1288" t="s">
        <v>545</v>
      </c>
      <c r="CG72" s="1288"/>
      <c r="CH72" s="1288"/>
      <c r="CI72" s="1288"/>
      <c r="CJ72" s="1288"/>
      <c r="CK72" s="1288"/>
      <c r="CL72" s="1288"/>
      <c r="CM72" s="1288"/>
      <c r="CN72" s="1288" t="s">
        <v>546</v>
      </c>
      <c r="CO72" s="1288"/>
      <c r="CP72" s="1288"/>
      <c r="CQ72" s="1288"/>
      <c r="CR72" s="1288"/>
      <c r="CS72" s="1288"/>
      <c r="CT72" s="1288"/>
      <c r="CU72" s="1288"/>
      <c r="CV72" s="1288" t="s">
        <v>547</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575</v>
      </c>
      <c r="AO73" s="1292"/>
      <c r="AP73" s="1292"/>
      <c r="AQ73" s="1292"/>
      <c r="AR73" s="1292"/>
      <c r="AS73" s="1292"/>
      <c r="AT73" s="1292"/>
      <c r="AU73" s="1292"/>
      <c r="AV73" s="1292"/>
      <c r="AW73" s="1292"/>
      <c r="AX73" s="1292"/>
      <c r="AY73" s="1292"/>
      <c r="AZ73" s="1292"/>
      <c r="BA73" s="1292"/>
      <c r="BB73" s="1292" t="s">
        <v>576</v>
      </c>
      <c r="BC73" s="1292"/>
      <c r="BD73" s="1292"/>
      <c r="BE73" s="1292"/>
      <c r="BF73" s="1292"/>
      <c r="BG73" s="1292"/>
      <c r="BH73" s="1292"/>
      <c r="BI73" s="1292"/>
      <c r="BJ73" s="1292"/>
      <c r="BK73" s="1292"/>
      <c r="BL73" s="1292"/>
      <c r="BM73" s="1292"/>
      <c r="BN73" s="1292"/>
      <c r="BO73" s="1292"/>
      <c r="BP73" s="1290">
        <v>15.5</v>
      </c>
      <c r="BQ73" s="1290"/>
      <c r="BR73" s="1290"/>
      <c r="BS73" s="1290"/>
      <c r="BT73" s="1290"/>
      <c r="BU73" s="1290"/>
      <c r="BV73" s="1290"/>
      <c r="BW73" s="1290"/>
      <c r="BX73" s="1290">
        <v>13.3</v>
      </c>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582</v>
      </c>
      <c r="BC75" s="1292"/>
      <c r="BD75" s="1292"/>
      <c r="BE75" s="1292"/>
      <c r="BF75" s="1292"/>
      <c r="BG75" s="1292"/>
      <c r="BH75" s="1292"/>
      <c r="BI75" s="1292"/>
      <c r="BJ75" s="1292"/>
      <c r="BK75" s="1292"/>
      <c r="BL75" s="1292"/>
      <c r="BM75" s="1292"/>
      <c r="BN75" s="1292"/>
      <c r="BO75" s="1292"/>
      <c r="BP75" s="1290">
        <v>13.3</v>
      </c>
      <c r="BQ75" s="1290"/>
      <c r="BR75" s="1290"/>
      <c r="BS75" s="1290"/>
      <c r="BT75" s="1290"/>
      <c r="BU75" s="1290"/>
      <c r="BV75" s="1290"/>
      <c r="BW75" s="1290"/>
      <c r="BX75" s="1290">
        <v>12</v>
      </c>
      <c r="BY75" s="1290"/>
      <c r="BZ75" s="1290"/>
      <c r="CA75" s="1290"/>
      <c r="CB75" s="1290"/>
      <c r="CC75" s="1290"/>
      <c r="CD75" s="1290"/>
      <c r="CE75" s="1290"/>
      <c r="CF75" s="1290">
        <v>11.8</v>
      </c>
      <c r="CG75" s="1290"/>
      <c r="CH75" s="1290"/>
      <c r="CI75" s="1290"/>
      <c r="CJ75" s="1290"/>
      <c r="CK75" s="1290"/>
      <c r="CL75" s="1290"/>
      <c r="CM75" s="1290"/>
      <c r="CN75" s="1290">
        <v>11.4</v>
      </c>
      <c r="CO75" s="1290"/>
      <c r="CP75" s="1290"/>
      <c r="CQ75" s="1290"/>
      <c r="CR75" s="1290"/>
      <c r="CS75" s="1290"/>
      <c r="CT75" s="1290"/>
      <c r="CU75" s="1290"/>
      <c r="CV75" s="1290">
        <v>10.4</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583</v>
      </c>
      <c r="AO77" s="1288"/>
      <c r="AP77" s="1288"/>
      <c r="AQ77" s="1288"/>
      <c r="AR77" s="1288"/>
      <c r="AS77" s="1288"/>
      <c r="AT77" s="1288"/>
      <c r="AU77" s="1288"/>
      <c r="AV77" s="1288"/>
      <c r="AW77" s="1288"/>
      <c r="AX77" s="1288"/>
      <c r="AY77" s="1288"/>
      <c r="AZ77" s="1288"/>
      <c r="BA77" s="1288"/>
      <c r="BB77" s="1292" t="s">
        <v>584</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585</v>
      </c>
      <c r="BC79" s="1292"/>
      <c r="BD79" s="1292"/>
      <c r="BE79" s="1292"/>
      <c r="BF79" s="1292"/>
      <c r="BG79" s="1292"/>
      <c r="BH79" s="1292"/>
      <c r="BI79" s="1292"/>
      <c r="BJ79" s="1292"/>
      <c r="BK79" s="1292"/>
      <c r="BL79" s="1292"/>
      <c r="BM79" s="1292"/>
      <c r="BN79" s="1292"/>
      <c r="BO79" s="1292"/>
      <c r="BP79" s="1290">
        <v>9.1999999999999993</v>
      </c>
      <c r="BQ79" s="1290"/>
      <c r="BR79" s="1290"/>
      <c r="BS79" s="1290"/>
      <c r="BT79" s="1290"/>
      <c r="BU79" s="1290"/>
      <c r="BV79" s="1290"/>
      <c r="BW79" s="1290"/>
      <c r="BX79" s="1290">
        <v>8.1999999999999993</v>
      </c>
      <c r="BY79" s="1290"/>
      <c r="BZ79" s="1290"/>
      <c r="CA79" s="1290"/>
      <c r="CB79" s="1290"/>
      <c r="CC79" s="1290"/>
      <c r="CD79" s="1290"/>
      <c r="CE79" s="1290"/>
      <c r="CF79" s="1290">
        <v>7.8</v>
      </c>
      <c r="CG79" s="1290"/>
      <c r="CH79" s="1290"/>
      <c r="CI79" s="1290"/>
      <c r="CJ79" s="1290"/>
      <c r="CK79" s="1290"/>
      <c r="CL79" s="1290"/>
      <c r="CM79" s="1290"/>
      <c r="CN79" s="1290">
        <v>7.4</v>
      </c>
      <c r="CO79" s="1290"/>
      <c r="CP79" s="1290"/>
      <c r="CQ79" s="1290"/>
      <c r="CR79" s="1290"/>
      <c r="CS79" s="1290"/>
      <c r="CT79" s="1290"/>
      <c r="CU79" s="1290"/>
      <c r="CV79" s="1290">
        <v>7.1</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jmsqSAwfls1RyW1/WkxIs8fnB8kYX+g81ZleSFW6n9yJXMgKT9/ZXzejCNt9oyF46QcgoactpOVFupYDxwQ9w==" saltValue="ddZSpF8LEAwOwGxzK+VC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dDRx50RJChnwWwCSqIzFp4+1DjgY0CzEToJjvHLHz6WpJftSR7xltNd3E9s6yRkrhFouy93FPNfqQjDiQfx8A==" saltValue="p5Ahfu3I8KHR1gAYZyrS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IboZmjjy4J6C1W/3+EccvDFzzPG4l0+KcUE6k26XvKsNeLiewO2YRiPb3svvxBn2SYc/Z6VZRsGAS6c34JhsQ==" saltValue="NevWiB9jK918PZLskb9Q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226697</v>
      </c>
      <c r="E3" s="141"/>
      <c r="F3" s="142">
        <v>316331</v>
      </c>
      <c r="G3" s="143"/>
      <c r="H3" s="144"/>
    </row>
    <row r="4" spans="1:8" x14ac:dyDescent="0.15">
      <c r="A4" s="145"/>
      <c r="B4" s="146"/>
      <c r="C4" s="147"/>
      <c r="D4" s="148">
        <v>80591</v>
      </c>
      <c r="E4" s="149"/>
      <c r="F4" s="150">
        <v>106387</v>
      </c>
      <c r="G4" s="151"/>
      <c r="H4" s="152"/>
    </row>
    <row r="5" spans="1:8" x14ac:dyDescent="0.15">
      <c r="A5" s="133" t="s">
        <v>535</v>
      </c>
      <c r="B5" s="138"/>
      <c r="C5" s="139"/>
      <c r="D5" s="140">
        <v>323319</v>
      </c>
      <c r="E5" s="141"/>
      <c r="F5" s="142">
        <v>333013</v>
      </c>
      <c r="G5" s="143"/>
      <c r="H5" s="144"/>
    </row>
    <row r="6" spans="1:8" x14ac:dyDescent="0.15">
      <c r="A6" s="145"/>
      <c r="B6" s="146"/>
      <c r="C6" s="147"/>
      <c r="D6" s="148">
        <v>58753</v>
      </c>
      <c r="E6" s="149"/>
      <c r="F6" s="150">
        <v>126732</v>
      </c>
      <c r="G6" s="151"/>
      <c r="H6" s="152"/>
    </row>
    <row r="7" spans="1:8" x14ac:dyDescent="0.15">
      <c r="A7" s="133" t="s">
        <v>536</v>
      </c>
      <c r="B7" s="138"/>
      <c r="C7" s="139"/>
      <c r="D7" s="140">
        <v>194695</v>
      </c>
      <c r="E7" s="141"/>
      <c r="F7" s="142">
        <v>280458</v>
      </c>
      <c r="G7" s="143"/>
      <c r="H7" s="144"/>
    </row>
    <row r="8" spans="1:8" x14ac:dyDescent="0.15">
      <c r="A8" s="145"/>
      <c r="B8" s="146"/>
      <c r="C8" s="147"/>
      <c r="D8" s="148">
        <v>70025</v>
      </c>
      <c r="E8" s="149"/>
      <c r="F8" s="150">
        <v>127286</v>
      </c>
      <c r="G8" s="151"/>
      <c r="H8" s="152"/>
    </row>
    <row r="9" spans="1:8" x14ac:dyDescent="0.15">
      <c r="A9" s="133" t="s">
        <v>537</v>
      </c>
      <c r="B9" s="138"/>
      <c r="C9" s="139"/>
      <c r="D9" s="140">
        <v>257630</v>
      </c>
      <c r="E9" s="141"/>
      <c r="F9" s="142">
        <v>291945</v>
      </c>
      <c r="G9" s="143"/>
      <c r="H9" s="144"/>
    </row>
    <row r="10" spans="1:8" x14ac:dyDescent="0.15">
      <c r="A10" s="145"/>
      <c r="B10" s="146"/>
      <c r="C10" s="147"/>
      <c r="D10" s="148">
        <v>47544</v>
      </c>
      <c r="E10" s="149"/>
      <c r="F10" s="150">
        <v>127651</v>
      </c>
      <c r="G10" s="151"/>
      <c r="H10" s="152"/>
    </row>
    <row r="11" spans="1:8" x14ac:dyDescent="0.15">
      <c r="A11" s="133" t="s">
        <v>538</v>
      </c>
      <c r="B11" s="138"/>
      <c r="C11" s="139"/>
      <c r="D11" s="140">
        <v>331556</v>
      </c>
      <c r="E11" s="141"/>
      <c r="F11" s="142">
        <v>291173</v>
      </c>
      <c r="G11" s="143"/>
      <c r="H11" s="144"/>
    </row>
    <row r="12" spans="1:8" x14ac:dyDescent="0.15">
      <c r="A12" s="145"/>
      <c r="B12" s="146"/>
      <c r="C12" s="153"/>
      <c r="D12" s="148">
        <v>60897</v>
      </c>
      <c r="E12" s="149"/>
      <c r="F12" s="150">
        <v>119071</v>
      </c>
      <c r="G12" s="151"/>
      <c r="H12" s="152"/>
    </row>
    <row r="13" spans="1:8" x14ac:dyDescent="0.15">
      <c r="A13" s="133"/>
      <c r="B13" s="138"/>
      <c r="C13" s="154"/>
      <c r="D13" s="155">
        <v>266779</v>
      </c>
      <c r="E13" s="156"/>
      <c r="F13" s="157">
        <v>302584</v>
      </c>
      <c r="G13" s="158"/>
      <c r="H13" s="144"/>
    </row>
    <row r="14" spans="1:8" x14ac:dyDescent="0.15">
      <c r="A14" s="145"/>
      <c r="B14" s="146"/>
      <c r="C14" s="147"/>
      <c r="D14" s="148">
        <v>63562</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7.98</v>
      </c>
      <c r="C19" s="159">
        <f>ROUND(VALUE(SUBSTITUTE(実質収支比率等に係る経年分析!G$48,"▲","-")),2)</f>
        <v>8.6</v>
      </c>
      <c r="D19" s="159">
        <f>ROUND(VALUE(SUBSTITUTE(実質収支比率等に係る経年分析!H$48,"▲","-")),2)</f>
        <v>7.97</v>
      </c>
      <c r="E19" s="159">
        <f>ROUND(VALUE(SUBSTITUTE(実質収支比率等に係る経年分析!I$48,"▲","-")),2)</f>
        <v>6.48</v>
      </c>
      <c r="F19" s="159">
        <f>ROUND(VALUE(SUBSTITUTE(実質収支比率等に係る経年分析!J$48,"▲","-")),2)</f>
        <v>7.72</v>
      </c>
    </row>
    <row r="20" spans="1:11" x14ac:dyDescent="0.15">
      <c r="A20" s="159" t="s">
        <v>49</v>
      </c>
      <c r="B20" s="159">
        <f>ROUND(VALUE(SUBSTITUTE(実質収支比率等に係る経年分析!F$47,"▲","-")),2)</f>
        <v>22.47</v>
      </c>
      <c r="C20" s="159">
        <f>ROUND(VALUE(SUBSTITUTE(実質収支比率等に係る経年分析!G$47,"▲","-")),2)</f>
        <v>32.26</v>
      </c>
      <c r="D20" s="159">
        <f>ROUND(VALUE(SUBSTITUTE(実質収支比率等に係る経年分析!H$47,"▲","-")),2)</f>
        <v>39.93</v>
      </c>
      <c r="E20" s="159">
        <f>ROUND(VALUE(SUBSTITUTE(実質収支比率等に係る経年分析!I$47,"▲","-")),2)</f>
        <v>47.74</v>
      </c>
      <c r="F20" s="159">
        <f>ROUND(VALUE(SUBSTITUTE(実質収支比率等に係る経年分析!J$47,"▲","-")),2)</f>
        <v>54.14</v>
      </c>
    </row>
    <row r="21" spans="1:11" x14ac:dyDescent="0.15">
      <c r="A21" s="159" t="s">
        <v>50</v>
      </c>
      <c r="B21" s="159">
        <f>IF(ISNUMBER(VALUE(SUBSTITUTE(実質収支比率等に係る経年分析!F$49,"▲","-"))),ROUND(VALUE(SUBSTITUTE(実質収支比率等に係る経年分析!F$49,"▲","-")),2),NA())</f>
        <v>6.3</v>
      </c>
      <c r="C21" s="159">
        <f>IF(ISNUMBER(VALUE(SUBSTITUTE(実質収支比率等に係る経年分析!G$49,"▲","-"))),ROUND(VALUE(SUBSTITUTE(実質収支比率等に係る経年分析!G$49,"▲","-")),2),NA())</f>
        <v>1.06</v>
      </c>
      <c r="D21" s="159">
        <f>IF(ISNUMBER(VALUE(SUBSTITUTE(実質収支比率等に係る経年分析!H$49,"▲","-"))),ROUND(VALUE(SUBSTITUTE(実質収支比率等に係る経年分析!H$49,"▲","-")),2),NA())</f>
        <v>1.3</v>
      </c>
      <c r="E21" s="159">
        <f>IF(ISNUMBER(VALUE(SUBSTITUTE(実質収支比率等に係る経年分析!I$49,"▲","-"))),ROUND(VALUE(SUBSTITUTE(実質収支比率等に係る経年分析!I$49,"▲","-")),2),NA())</f>
        <v>-1.65</v>
      </c>
      <c r="F21" s="159">
        <f>IF(ISNUMBER(VALUE(SUBSTITUTE(実質収支比率等に係る経年分析!J$49,"▲","-"))),ROUND(VALUE(SUBSTITUTE(実質収支比率等に係る経年分析!J$49,"▲","-")),2),NA())</f>
        <v>0.96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629</v>
      </c>
      <c r="E42" s="161"/>
      <c r="F42" s="161"/>
      <c r="G42" s="161">
        <f>'実質公債費比率（分子）の構造'!L$52</f>
        <v>627</v>
      </c>
      <c r="H42" s="161"/>
      <c r="I42" s="161"/>
      <c r="J42" s="161">
        <f>'実質公債費比率（分子）の構造'!M$52</f>
        <v>631</v>
      </c>
      <c r="K42" s="161"/>
      <c r="L42" s="161"/>
      <c r="M42" s="161">
        <f>'実質公債費比率（分子）の構造'!N$52</f>
        <v>605</v>
      </c>
      <c r="N42" s="161"/>
      <c r="O42" s="161"/>
      <c r="P42" s="161">
        <f>'実質公債費比率（分子）の構造'!O$52</f>
        <v>573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6</v>
      </c>
      <c r="C44" s="161"/>
      <c r="D44" s="161"/>
      <c r="E44" s="161">
        <f>'実質公債費比率（分子）の構造'!L$50</f>
        <v>8</v>
      </c>
      <c r="F44" s="161"/>
      <c r="G44" s="161"/>
      <c r="H44" s="161">
        <f>'実質公債費比率（分子）の構造'!M$50</f>
        <v>7</v>
      </c>
      <c r="I44" s="161"/>
      <c r="J44" s="161"/>
      <c r="K44" s="161">
        <f>'実質公債費比率（分子）の構造'!N$50</f>
        <v>13</v>
      </c>
      <c r="L44" s="161"/>
      <c r="M44" s="161"/>
      <c r="N44" s="161">
        <f>'実質公債費比率（分子）の構造'!O$50</f>
        <v>6</v>
      </c>
      <c r="O44" s="161"/>
      <c r="P44" s="161"/>
    </row>
    <row r="45" spans="1:16" x14ac:dyDescent="0.15">
      <c r="A45" s="161" t="s">
        <v>60</v>
      </c>
      <c r="B45" s="161">
        <f>'実質公債費比率（分子）の構造'!K$49</f>
        <v>16</v>
      </c>
      <c r="C45" s="161"/>
      <c r="D45" s="161"/>
      <c r="E45" s="161">
        <f>'実質公債費比率（分子）の構造'!L$49</f>
        <v>14</v>
      </c>
      <c r="F45" s="161"/>
      <c r="G45" s="161"/>
      <c r="H45" s="161">
        <f>'実質公債費比率（分子）の構造'!M$49</f>
        <v>23</v>
      </c>
      <c r="I45" s="161"/>
      <c r="J45" s="161"/>
      <c r="K45" s="161">
        <f>'実質公債費比率（分子）の構造'!N$49</f>
        <v>22</v>
      </c>
      <c r="L45" s="161"/>
      <c r="M45" s="161"/>
      <c r="N45" s="161">
        <f>'実質公債費比率（分子）の構造'!O$49</f>
        <v>31</v>
      </c>
      <c r="O45" s="161"/>
      <c r="P45" s="161"/>
    </row>
    <row r="46" spans="1:16" x14ac:dyDescent="0.15">
      <c r="A46" s="161" t="s">
        <v>61</v>
      </c>
      <c r="B46" s="161">
        <f>'実質公債費比率（分子）の構造'!K$48</f>
        <v>189</v>
      </c>
      <c r="C46" s="161"/>
      <c r="D46" s="161"/>
      <c r="E46" s="161">
        <f>'実質公債費比率（分子）の構造'!L$48</f>
        <v>175</v>
      </c>
      <c r="F46" s="161"/>
      <c r="G46" s="161"/>
      <c r="H46" s="161">
        <f>'実質公債費比率（分子）の構造'!M$48</f>
        <v>166</v>
      </c>
      <c r="I46" s="161"/>
      <c r="J46" s="161"/>
      <c r="K46" s="161">
        <f>'実質公債費比率（分子）の構造'!N$48</f>
        <v>136</v>
      </c>
      <c r="L46" s="161"/>
      <c r="M46" s="161"/>
      <c r="N46" s="161">
        <f>'実質公債費比率（分子）の構造'!O$48</f>
        <v>129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711</v>
      </c>
      <c r="C49" s="161"/>
      <c r="D49" s="161"/>
      <c r="E49" s="161">
        <f>'実質公債費比率（分子）の構造'!L$45</f>
        <v>709</v>
      </c>
      <c r="F49" s="161"/>
      <c r="G49" s="161"/>
      <c r="H49" s="161">
        <f>'実質公債費比率（分子）の構造'!M$45</f>
        <v>712</v>
      </c>
      <c r="I49" s="161"/>
      <c r="J49" s="161"/>
      <c r="K49" s="161">
        <f>'実質公債費比率（分子）の構造'!N$45</f>
        <v>675</v>
      </c>
      <c r="L49" s="161"/>
      <c r="M49" s="161"/>
      <c r="N49" s="161">
        <f>'実質公債費比率（分子）の構造'!O$45</f>
        <v>618</v>
      </c>
      <c r="O49" s="161"/>
      <c r="P49" s="161"/>
    </row>
    <row r="50" spans="1:16" x14ac:dyDescent="0.15">
      <c r="A50" s="161" t="s">
        <v>65</v>
      </c>
      <c r="B50" s="161" t="e">
        <f>NA()</f>
        <v>#N/A</v>
      </c>
      <c r="C50" s="161">
        <f>IF(ISNUMBER('実質公債費比率（分子）の構造'!K$53),'実質公債費比率（分子）の構造'!K$53,NA())</f>
        <v>293</v>
      </c>
      <c r="D50" s="161" t="e">
        <f>NA()</f>
        <v>#N/A</v>
      </c>
      <c r="E50" s="161" t="e">
        <f>NA()</f>
        <v>#N/A</v>
      </c>
      <c r="F50" s="161">
        <f>IF(ISNUMBER('実質公債費比率（分子）の構造'!L$53),'実質公債費比率（分子）の構造'!L$53,NA())</f>
        <v>279</v>
      </c>
      <c r="G50" s="161" t="e">
        <f>NA()</f>
        <v>#N/A</v>
      </c>
      <c r="H50" s="161" t="e">
        <f>NA()</f>
        <v>#N/A</v>
      </c>
      <c r="I50" s="161">
        <f>IF(ISNUMBER('実質公債費比率（分子）の構造'!M$53),'実質公債費比率（分子）の構造'!M$53,NA())</f>
        <v>277</v>
      </c>
      <c r="J50" s="161" t="e">
        <f>NA()</f>
        <v>#N/A</v>
      </c>
      <c r="K50" s="161" t="e">
        <f>NA()</f>
        <v>#N/A</v>
      </c>
      <c r="L50" s="161">
        <f>IF(ISNUMBER('実質公債費比率（分子）の構造'!N$53),'実質公債費比率（分子）の構造'!N$53,NA())</f>
        <v>241</v>
      </c>
      <c r="M50" s="161" t="e">
        <f>NA()</f>
        <v>#N/A</v>
      </c>
      <c r="N50" s="161" t="e">
        <f>NA()</f>
        <v>#N/A</v>
      </c>
      <c r="O50" s="161">
        <f>IF(ISNUMBER('実質公債費比率（分子）の構造'!O$53),'実質公債費比率（分子）の構造'!O$53,NA())</f>
        <v>211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4755</v>
      </c>
      <c r="E56" s="160"/>
      <c r="F56" s="160"/>
      <c r="G56" s="160">
        <f>'将来負担比率（分子）の構造'!J$52</f>
        <v>4505</v>
      </c>
      <c r="H56" s="160"/>
      <c r="I56" s="160"/>
      <c r="J56" s="160">
        <f>'将来負担比率（分子）の構造'!K$52</f>
        <v>4290</v>
      </c>
      <c r="K56" s="160"/>
      <c r="L56" s="160"/>
      <c r="M56" s="160">
        <f>'将来負担比率（分子）の構造'!L$52</f>
        <v>4192</v>
      </c>
      <c r="N56" s="160"/>
      <c r="O56" s="160"/>
      <c r="P56" s="160">
        <f>'将来負担比率（分子）の構造'!M$52</f>
        <v>3930</v>
      </c>
    </row>
    <row r="57" spans="1:16" x14ac:dyDescent="0.15">
      <c r="A57" s="160" t="s">
        <v>36</v>
      </c>
      <c r="B57" s="160"/>
      <c r="C57" s="160"/>
      <c r="D57" s="160">
        <f>'将来負担比率（分子）の構造'!I$51</f>
        <v>455</v>
      </c>
      <c r="E57" s="160"/>
      <c r="F57" s="160"/>
      <c r="G57" s="160">
        <f>'将来負担比率（分子）の構造'!J$51</f>
        <v>406</v>
      </c>
      <c r="H57" s="160"/>
      <c r="I57" s="160"/>
      <c r="J57" s="160">
        <f>'将来負担比率（分子）の構造'!K$51</f>
        <v>357</v>
      </c>
      <c r="K57" s="160"/>
      <c r="L57" s="160"/>
      <c r="M57" s="160">
        <f>'将来負担比率（分子）の構造'!L$51</f>
        <v>306</v>
      </c>
      <c r="N57" s="160"/>
      <c r="O57" s="160"/>
      <c r="P57" s="160">
        <f>'将来負担比率（分子）の構造'!M$51</f>
        <v>255</v>
      </c>
    </row>
    <row r="58" spans="1:16" x14ac:dyDescent="0.15">
      <c r="A58" s="160" t="s">
        <v>35</v>
      </c>
      <c r="B58" s="160"/>
      <c r="C58" s="160"/>
      <c r="D58" s="160">
        <f>'将来負担比率（分子）の構造'!I$50</f>
        <v>2664</v>
      </c>
      <c r="E58" s="160"/>
      <c r="F58" s="160"/>
      <c r="G58" s="160">
        <f>'将来負担比率（分子）の構造'!J$50</f>
        <v>2912</v>
      </c>
      <c r="H58" s="160"/>
      <c r="I58" s="160"/>
      <c r="J58" s="160">
        <f>'将来負担比率（分子）の構造'!K$50</f>
        <v>3102</v>
      </c>
      <c r="K58" s="160"/>
      <c r="L58" s="160"/>
      <c r="M58" s="160">
        <f>'将来負担比率（分子）の構造'!L$50</f>
        <v>3349</v>
      </c>
      <c r="N58" s="160"/>
      <c r="O58" s="160"/>
      <c r="P58" s="160">
        <f>'将来負担比率（分子）の構造'!M$50</f>
        <v>3499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944</v>
      </c>
      <c r="C62" s="160"/>
      <c r="D62" s="160"/>
      <c r="E62" s="160">
        <f>'将来負担比率（分子）の構造'!J$45</f>
        <v>869</v>
      </c>
      <c r="F62" s="160"/>
      <c r="G62" s="160"/>
      <c r="H62" s="160">
        <f>'将来負担比率（分子）の構造'!K$45</f>
        <v>816</v>
      </c>
      <c r="I62" s="160"/>
      <c r="J62" s="160"/>
      <c r="K62" s="160">
        <f>'将来負担比率（分子）の構造'!L$45</f>
        <v>787</v>
      </c>
      <c r="L62" s="160"/>
      <c r="M62" s="160"/>
      <c r="N62" s="160">
        <f>'将来負担比率（分子）の構造'!M$45</f>
        <v>734</v>
      </c>
      <c r="O62" s="160"/>
      <c r="P62" s="160"/>
    </row>
    <row r="63" spans="1:16" x14ac:dyDescent="0.15">
      <c r="A63" s="160" t="s">
        <v>28</v>
      </c>
      <c r="B63" s="160">
        <f>'将来負担比率（分子）の構造'!I$44</f>
        <v>346</v>
      </c>
      <c r="C63" s="160"/>
      <c r="D63" s="160"/>
      <c r="E63" s="160">
        <f>'将来負担比率（分子）の構造'!J$44</f>
        <v>332</v>
      </c>
      <c r="F63" s="160"/>
      <c r="G63" s="160"/>
      <c r="H63" s="160">
        <f>'将来負担比率（分子）の構造'!K$44</f>
        <v>310</v>
      </c>
      <c r="I63" s="160"/>
      <c r="J63" s="160"/>
      <c r="K63" s="160">
        <f>'将来負担比率（分子）の構造'!L$44</f>
        <v>289</v>
      </c>
      <c r="L63" s="160"/>
      <c r="M63" s="160"/>
      <c r="N63" s="160">
        <f>'将来負担比率（分子）の構造'!M$44</f>
        <v>258</v>
      </c>
      <c r="O63" s="160"/>
      <c r="P63" s="160"/>
    </row>
    <row r="64" spans="1:16" x14ac:dyDescent="0.15">
      <c r="A64" s="160" t="s">
        <v>27</v>
      </c>
      <c r="B64" s="160">
        <f>'将来負担比率（分子）の構造'!I$43</f>
        <v>1631</v>
      </c>
      <c r="C64" s="160"/>
      <c r="D64" s="160"/>
      <c r="E64" s="160">
        <f>'将来負担比率（分子）の構造'!J$43</f>
        <v>1535</v>
      </c>
      <c r="F64" s="160"/>
      <c r="G64" s="160"/>
      <c r="H64" s="160">
        <f>'将来負担比率（分子）の構造'!K$43</f>
        <v>1442</v>
      </c>
      <c r="I64" s="160"/>
      <c r="J64" s="160"/>
      <c r="K64" s="160">
        <f>'将来負担比率（分子）の構造'!L$43</f>
        <v>1336</v>
      </c>
      <c r="L64" s="160"/>
      <c r="M64" s="160"/>
      <c r="N64" s="160">
        <f>'将来負担比率（分子）の構造'!M$43</f>
        <v>1219</v>
      </c>
      <c r="O64" s="160"/>
      <c r="P64" s="160"/>
    </row>
    <row r="65" spans="1:16" x14ac:dyDescent="0.15">
      <c r="A65" s="160" t="s">
        <v>26</v>
      </c>
      <c r="B65" s="160">
        <f>'将来負担比率（分子）の構造'!I$42</f>
        <v>55</v>
      </c>
      <c r="C65" s="160"/>
      <c r="D65" s="160"/>
      <c r="E65" s="160">
        <f>'将来負担比率（分子）の構造'!J$42</f>
        <v>49</v>
      </c>
      <c r="F65" s="160"/>
      <c r="G65" s="160"/>
      <c r="H65" s="160">
        <f>'将来負担比率（分子）の構造'!K$42</f>
        <v>35</v>
      </c>
      <c r="I65" s="160"/>
      <c r="J65" s="160"/>
      <c r="K65" s="160">
        <f>'将来負担比率（分子）の構造'!L$42</f>
        <v>30</v>
      </c>
      <c r="L65" s="160"/>
      <c r="M65" s="160"/>
      <c r="N65" s="160">
        <f>'将来負担比率（分子）の構造'!M$42</f>
        <v>26</v>
      </c>
      <c r="O65" s="160"/>
      <c r="P65" s="160"/>
    </row>
    <row r="66" spans="1:16" x14ac:dyDescent="0.15">
      <c r="A66" s="160" t="s">
        <v>25</v>
      </c>
      <c r="B66" s="160">
        <f>'将来負担比率（分子）の構造'!I$41</f>
        <v>5288</v>
      </c>
      <c r="C66" s="160"/>
      <c r="D66" s="160"/>
      <c r="E66" s="160">
        <f>'将来負担比率（分子）の構造'!J$41</f>
        <v>5346</v>
      </c>
      <c r="F66" s="160"/>
      <c r="G66" s="160"/>
      <c r="H66" s="160">
        <f>'将来負担比率（分子）の構造'!K$41</f>
        <v>5061</v>
      </c>
      <c r="I66" s="160"/>
      <c r="J66" s="160"/>
      <c r="K66" s="160">
        <f>'将来負担比率（分子）の構造'!L$41</f>
        <v>4798</v>
      </c>
      <c r="L66" s="160"/>
      <c r="M66" s="160"/>
      <c r="N66" s="160">
        <f>'将来負担比率（分子）の構造'!M$41</f>
        <v>4858</v>
      </c>
      <c r="O66" s="160"/>
      <c r="P66" s="160"/>
    </row>
    <row r="67" spans="1:16" x14ac:dyDescent="0.15">
      <c r="A67" s="160" t="s">
        <v>69</v>
      </c>
      <c r="B67" s="160" t="e">
        <f>NA()</f>
        <v>#N/A</v>
      </c>
      <c r="C67" s="160">
        <f>IF(ISNUMBER('将来負担比率（分子）の構造'!I$53), IF('将来負担比率（分子）の構造'!I$53 &lt; 0, 0, '将来負担比率（分子）の構造'!I$53), NA())</f>
        <v>390</v>
      </c>
      <c r="D67" s="160" t="e">
        <f>NA()</f>
        <v>#N/A</v>
      </c>
      <c r="E67" s="160" t="e">
        <f>NA()</f>
        <v>#N/A</v>
      </c>
      <c r="F67" s="160">
        <f>IF(ISNUMBER('将来負担比率（分子）の構造'!J$53), IF('将来負担比率（分子）の構造'!J$53 &lt; 0, 0, '将来負担比率（分子）の構造'!J$53), NA())</f>
        <v>307</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1173</v>
      </c>
      <c r="C72" s="164">
        <f>基金残高に係る経年分析!G55</f>
        <v>1373</v>
      </c>
      <c r="D72" s="164">
        <f>基金残高に係る経年分析!H55</f>
        <v>1493</v>
      </c>
    </row>
    <row r="73" spans="1:16" x14ac:dyDescent="0.15">
      <c r="A73" s="163" t="s">
        <v>72</v>
      </c>
      <c r="B73" s="164">
        <f>基金残高に係る経年分析!F56</f>
        <v>219</v>
      </c>
      <c r="C73" s="164">
        <f>基金残高に係る経年分析!G56</f>
        <v>218</v>
      </c>
      <c r="D73" s="164">
        <f>基金残高に係る経年分析!H56</f>
        <v>216</v>
      </c>
    </row>
    <row r="74" spans="1:16" x14ac:dyDescent="0.15">
      <c r="A74" s="163" t="s">
        <v>73</v>
      </c>
      <c r="B74" s="164">
        <f>基金残高に係る経年分析!F57</f>
        <v>1740</v>
      </c>
      <c r="C74" s="164">
        <f>基金残高に係る経年分析!G57</f>
        <v>1777</v>
      </c>
      <c r="D74" s="164">
        <f>基金残高に係る経年分析!H57</f>
        <v>1812</v>
      </c>
    </row>
  </sheetData>
  <sheetProtection algorithmName="SHA-512" hashValue="/+NqXK069P/E2NIh818zTyZyPPX2H/9JN3a5m8h9OjrHeYy1xGtEjp3IqwjjrjB8bedA/Ur+rA9HhBP+soSb/A==" saltValue="SU4l0J6L6lInqmenlqeH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324207</v>
      </c>
      <c r="S5" s="649"/>
      <c r="T5" s="649"/>
      <c r="U5" s="649"/>
      <c r="V5" s="649"/>
      <c r="W5" s="649"/>
      <c r="X5" s="649"/>
      <c r="Y5" s="650"/>
      <c r="Z5" s="651">
        <v>7.2</v>
      </c>
      <c r="AA5" s="651"/>
      <c r="AB5" s="651"/>
      <c r="AC5" s="651"/>
      <c r="AD5" s="652">
        <v>324207</v>
      </c>
      <c r="AE5" s="652"/>
      <c r="AF5" s="652"/>
      <c r="AG5" s="652"/>
      <c r="AH5" s="652"/>
      <c r="AI5" s="652"/>
      <c r="AJ5" s="652"/>
      <c r="AK5" s="652"/>
      <c r="AL5" s="653">
        <v>12.1</v>
      </c>
      <c r="AM5" s="654"/>
      <c r="AN5" s="654"/>
      <c r="AO5" s="655"/>
      <c r="AP5" s="645" t="s">
        <v>222</v>
      </c>
      <c r="AQ5" s="646"/>
      <c r="AR5" s="646"/>
      <c r="AS5" s="646"/>
      <c r="AT5" s="646"/>
      <c r="AU5" s="646"/>
      <c r="AV5" s="646"/>
      <c r="AW5" s="646"/>
      <c r="AX5" s="646"/>
      <c r="AY5" s="646"/>
      <c r="AZ5" s="646"/>
      <c r="BA5" s="646"/>
      <c r="BB5" s="646"/>
      <c r="BC5" s="646"/>
      <c r="BD5" s="646"/>
      <c r="BE5" s="646"/>
      <c r="BF5" s="647"/>
      <c r="BG5" s="659">
        <v>324207</v>
      </c>
      <c r="BH5" s="660"/>
      <c r="BI5" s="660"/>
      <c r="BJ5" s="660"/>
      <c r="BK5" s="660"/>
      <c r="BL5" s="660"/>
      <c r="BM5" s="660"/>
      <c r="BN5" s="661"/>
      <c r="BO5" s="662">
        <v>100</v>
      </c>
      <c r="BP5" s="662"/>
      <c r="BQ5" s="662"/>
      <c r="BR5" s="662"/>
      <c r="BS5" s="663">
        <v>4024</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45757</v>
      </c>
      <c r="S6" s="660"/>
      <c r="T6" s="660"/>
      <c r="U6" s="660"/>
      <c r="V6" s="660"/>
      <c r="W6" s="660"/>
      <c r="X6" s="660"/>
      <c r="Y6" s="661"/>
      <c r="Z6" s="662">
        <v>1</v>
      </c>
      <c r="AA6" s="662"/>
      <c r="AB6" s="662"/>
      <c r="AC6" s="662"/>
      <c r="AD6" s="663">
        <v>45757</v>
      </c>
      <c r="AE6" s="663"/>
      <c r="AF6" s="663"/>
      <c r="AG6" s="663"/>
      <c r="AH6" s="663"/>
      <c r="AI6" s="663"/>
      <c r="AJ6" s="663"/>
      <c r="AK6" s="663"/>
      <c r="AL6" s="664">
        <v>1.7</v>
      </c>
      <c r="AM6" s="665"/>
      <c r="AN6" s="665"/>
      <c r="AO6" s="666"/>
      <c r="AP6" s="656" t="s">
        <v>227</v>
      </c>
      <c r="AQ6" s="657"/>
      <c r="AR6" s="657"/>
      <c r="AS6" s="657"/>
      <c r="AT6" s="657"/>
      <c r="AU6" s="657"/>
      <c r="AV6" s="657"/>
      <c r="AW6" s="657"/>
      <c r="AX6" s="657"/>
      <c r="AY6" s="657"/>
      <c r="AZ6" s="657"/>
      <c r="BA6" s="657"/>
      <c r="BB6" s="657"/>
      <c r="BC6" s="657"/>
      <c r="BD6" s="657"/>
      <c r="BE6" s="657"/>
      <c r="BF6" s="658"/>
      <c r="BG6" s="659">
        <v>324207</v>
      </c>
      <c r="BH6" s="660"/>
      <c r="BI6" s="660"/>
      <c r="BJ6" s="660"/>
      <c r="BK6" s="660"/>
      <c r="BL6" s="660"/>
      <c r="BM6" s="660"/>
      <c r="BN6" s="661"/>
      <c r="BO6" s="662">
        <v>100</v>
      </c>
      <c r="BP6" s="662"/>
      <c r="BQ6" s="662"/>
      <c r="BR6" s="662"/>
      <c r="BS6" s="663">
        <v>4024</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46013</v>
      </c>
      <c r="CS6" s="660"/>
      <c r="CT6" s="660"/>
      <c r="CU6" s="660"/>
      <c r="CV6" s="660"/>
      <c r="CW6" s="660"/>
      <c r="CX6" s="660"/>
      <c r="CY6" s="661"/>
      <c r="CZ6" s="653">
        <v>1.1000000000000001</v>
      </c>
      <c r="DA6" s="654"/>
      <c r="DB6" s="654"/>
      <c r="DC6" s="673"/>
      <c r="DD6" s="668" t="s">
        <v>229</v>
      </c>
      <c r="DE6" s="660"/>
      <c r="DF6" s="660"/>
      <c r="DG6" s="660"/>
      <c r="DH6" s="660"/>
      <c r="DI6" s="660"/>
      <c r="DJ6" s="660"/>
      <c r="DK6" s="660"/>
      <c r="DL6" s="660"/>
      <c r="DM6" s="660"/>
      <c r="DN6" s="660"/>
      <c r="DO6" s="660"/>
      <c r="DP6" s="661"/>
      <c r="DQ6" s="668">
        <v>46013</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584</v>
      </c>
      <c r="S7" s="660"/>
      <c r="T7" s="660"/>
      <c r="U7" s="660"/>
      <c r="V7" s="660"/>
      <c r="W7" s="660"/>
      <c r="X7" s="660"/>
      <c r="Y7" s="661"/>
      <c r="Z7" s="662">
        <v>0</v>
      </c>
      <c r="AA7" s="662"/>
      <c r="AB7" s="662"/>
      <c r="AC7" s="662"/>
      <c r="AD7" s="663">
        <v>584</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155231</v>
      </c>
      <c r="BH7" s="660"/>
      <c r="BI7" s="660"/>
      <c r="BJ7" s="660"/>
      <c r="BK7" s="660"/>
      <c r="BL7" s="660"/>
      <c r="BM7" s="660"/>
      <c r="BN7" s="661"/>
      <c r="BO7" s="662">
        <v>47.9</v>
      </c>
      <c r="BP7" s="662"/>
      <c r="BQ7" s="662"/>
      <c r="BR7" s="662"/>
      <c r="BS7" s="663">
        <v>3774</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526253</v>
      </c>
      <c r="CS7" s="660"/>
      <c r="CT7" s="660"/>
      <c r="CU7" s="660"/>
      <c r="CV7" s="660"/>
      <c r="CW7" s="660"/>
      <c r="CX7" s="660"/>
      <c r="CY7" s="661"/>
      <c r="CZ7" s="662">
        <v>12.4</v>
      </c>
      <c r="DA7" s="662"/>
      <c r="DB7" s="662"/>
      <c r="DC7" s="662"/>
      <c r="DD7" s="668">
        <v>50550</v>
      </c>
      <c r="DE7" s="660"/>
      <c r="DF7" s="660"/>
      <c r="DG7" s="660"/>
      <c r="DH7" s="660"/>
      <c r="DI7" s="660"/>
      <c r="DJ7" s="660"/>
      <c r="DK7" s="660"/>
      <c r="DL7" s="660"/>
      <c r="DM7" s="660"/>
      <c r="DN7" s="660"/>
      <c r="DO7" s="660"/>
      <c r="DP7" s="661"/>
      <c r="DQ7" s="668">
        <v>425292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827</v>
      </c>
      <c r="S8" s="660"/>
      <c r="T8" s="660"/>
      <c r="U8" s="660"/>
      <c r="V8" s="660"/>
      <c r="W8" s="660"/>
      <c r="X8" s="660"/>
      <c r="Y8" s="661"/>
      <c r="Z8" s="662">
        <v>0</v>
      </c>
      <c r="AA8" s="662"/>
      <c r="AB8" s="662"/>
      <c r="AC8" s="662"/>
      <c r="AD8" s="663">
        <v>827</v>
      </c>
      <c r="AE8" s="663"/>
      <c r="AF8" s="663"/>
      <c r="AG8" s="663"/>
      <c r="AH8" s="663"/>
      <c r="AI8" s="663"/>
      <c r="AJ8" s="663"/>
      <c r="AK8" s="663"/>
      <c r="AL8" s="664">
        <v>0</v>
      </c>
      <c r="AM8" s="665"/>
      <c r="AN8" s="665"/>
      <c r="AO8" s="666"/>
      <c r="AP8" s="656" t="s">
        <v>234</v>
      </c>
      <c r="AQ8" s="657"/>
      <c r="AR8" s="657"/>
      <c r="AS8" s="657"/>
      <c r="AT8" s="657"/>
      <c r="AU8" s="657"/>
      <c r="AV8" s="657"/>
      <c r="AW8" s="657"/>
      <c r="AX8" s="657"/>
      <c r="AY8" s="657"/>
      <c r="AZ8" s="657"/>
      <c r="BA8" s="657"/>
      <c r="BB8" s="657"/>
      <c r="BC8" s="657"/>
      <c r="BD8" s="657"/>
      <c r="BE8" s="657"/>
      <c r="BF8" s="658"/>
      <c r="BG8" s="659">
        <v>5087</v>
      </c>
      <c r="BH8" s="660"/>
      <c r="BI8" s="660"/>
      <c r="BJ8" s="660"/>
      <c r="BK8" s="660"/>
      <c r="BL8" s="660"/>
      <c r="BM8" s="660"/>
      <c r="BN8" s="661"/>
      <c r="BO8" s="662">
        <v>1.6</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548501</v>
      </c>
      <c r="CS8" s="660"/>
      <c r="CT8" s="660"/>
      <c r="CU8" s="660"/>
      <c r="CV8" s="660"/>
      <c r="CW8" s="660"/>
      <c r="CX8" s="660"/>
      <c r="CY8" s="661"/>
      <c r="CZ8" s="662">
        <v>12.9</v>
      </c>
      <c r="DA8" s="662"/>
      <c r="DB8" s="662"/>
      <c r="DC8" s="662"/>
      <c r="DD8" s="668">
        <v>548</v>
      </c>
      <c r="DE8" s="660"/>
      <c r="DF8" s="660"/>
      <c r="DG8" s="660"/>
      <c r="DH8" s="660"/>
      <c r="DI8" s="660"/>
      <c r="DJ8" s="660"/>
      <c r="DK8" s="660"/>
      <c r="DL8" s="660"/>
      <c r="DM8" s="660"/>
      <c r="DN8" s="660"/>
      <c r="DO8" s="660"/>
      <c r="DP8" s="661"/>
      <c r="DQ8" s="668">
        <v>365885</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836</v>
      </c>
      <c r="S9" s="660"/>
      <c r="T9" s="660"/>
      <c r="U9" s="660"/>
      <c r="V9" s="660"/>
      <c r="W9" s="660"/>
      <c r="X9" s="660"/>
      <c r="Y9" s="661"/>
      <c r="Z9" s="662">
        <v>0</v>
      </c>
      <c r="AA9" s="662"/>
      <c r="AB9" s="662"/>
      <c r="AC9" s="662"/>
      <c r="AD9" s="663">
        <v>836</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129893</v>
      </c>
      <c r="BH9" s="660"/>
      <c r="BI9" s="660"/>
      <c r="BJ9" s="660"/>
      <c r="BK9" s="660"/>
      <c r="BL9" s="660"/>
      <c r="BM9" s="660"/>
      <c r="BN9" s="661"/>
      <c r="BO9" s="662">
        <v>40.1</v>
      </c>
      <c r="BP9" s="662"/>
      <c r="BQ9" s="662"/>
      <c r="BR9" s="662"/>
      <c r="BS9" s="668" t="s">
        <v>121</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522365</v>
      </c>
      <c r="CS9" s="660"/>
      <c r="CT9" s="660"/>
      <c r="CU9" s="660"/>
      <c r="CV9" s="660"/>
      <c r="CW9" s="660"/>
      <c r="CX9" s="660"/>
      <c r="CY9" s="661"/>
      <c r="CZ9" s="662">
        <v>12.3</v>
      </c>
      <c r="DA9" s="662"/>
      <c r="DB9" s="662"/>
      <c r="DC9" s="662"/>
      <c r="DD9" s="668" t="s">
        <v>121</v>
      </c>
      <c r="DE9" s="660"/>
      <c r="DF9" s="660"/>
      <c r="DG9" s="660"/>
      <c r="DH9" s="660"/>
      <c r="DI9" s="660"/>
      <c r="DJ9" s="660"/>
      <c r="DK9" s="660"/>
      <c r="DL9" s="660"/>
      <c r="DM9" s="660"/>
      <c r="DN9" s="660"/>
      <c r="DO9" s="660"/>
      <c r="DP9" s="661"/>
      <c r="DQ9" s="668">
        <v>430600</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7354</v>
      </c>
      <c r="BH10" s="660"/>
      <c r="BI10" s="660"/>
      <c r="BJ10" s="660"/>
      <c r="BK10" s="660"/>
      <c r="BL10" s="660"/>
      <c r="BM10" s="660"/>
      <c r="BN10" s="661"/>
      <c r="BO10" s="662">
        <v>2.2999999999999998</v>
      </c>
      <c r="BP10" s="662"/>
      <c r="BQ10" s="662"/>
      <c r="BR10" s="662"/>
      <c r="BS10" s="668">
        <v>1221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673</v>
      </c>
      <c r="CS10" s="660"/>
      <c r="CT10" s="660"/>
      <c r="CU10" s="660"/>
      <c r="CV10" s="660"/>
      <c r="CW10" s="660"/>
      <c r="CX10" s="660"/>
      <c r="CY10" s="661"/>
      <c r="CZ10" s="662">
        <v>0</v>
      </c>
      <c r="DA10" s="662"/>
      <c r="DB10" s="662"/>
      <c r="DC10" s="662"/>
      <c r="DD10" s="668" t="s">
        <v>229</v>
      </c>
      <c r="DE10" s="660"/>
      <c r="DF10" s="660"/>
      <c r="DG10" s="660"/>
      <c r="DH10" s="660"/>
      <c r="DI10" s="660"/>
      <c r="DJ10" s="660"/>
      <c r="DK10" s="660"/>
      <c r="DL10" s="660"/>
      <c r="DM10" s="660"/>
      <c r="DN10" s="660"/>
      <c r="DO10" s="660"/>
      <c r="DP10" s="661"/>
      <c r="DQ10" s="668">
        <v>673</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229</v>
      </c>
      <c r="AA11" s="662"/>
      <c r="AB11" s="662"/>
      <c r="AC11" s="662"/>
      <c r="AD11" s="663" t="s">
        <v>121</v>
      </c>
      <c r="AE11" s="663"/>
      <c r="AF11" s="663"/>
      <c r="AG11" s="663"/>
      <c r="AH11" s="663"/>
      <c r="AI11" s="663"/>
      <c r="AJ11" s="663"/>
      <c r="AK11" s="663"/>
      <c r="AL11" s="664" t="s">
        <v>121</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12897</v>
      </c>
      <c r="BH11" s="660"/>
      <c r="BI11" s="660"/>
      <c r="BJ11" s="660"/>
      <c r="BK11" s="660"/>
      <c r="BL11" s="660"/>
      <c r="BM11" s="660"/>
      <c r="BN11" s="661"/>
      <c r="BO11" s="662">
        <v>4</v>
      </c>
      <c r="BP11" s="662"/>
      <c r="BQ11" s="662"/>
      <c r="BR11" s="662"/>
      <c r="BS11" s="668">
        <v>2553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378879</v>
      </c>
      <c r="CS11" s="660"/>
      <c r="CT11" s="660"/>
      <c r="CU11" s="660"/>
      <c r="CV11" s="660"/>
      <c r="CW11" s="660"/>
      <c r="CX11" s="660"/>
      <c r="CY11" s="661"/>
      <c r="CZ11" s="662">
        <v>8.9</v>
      </c>
      <c r="DA11" s="662"/>
      <c r="DB11" s="662"/>
      <c r="DC11" s="662"/>
      <c r="DD11" s="668">
        <v>189598</v>
      </c>
      <c r="DE11" s="660"/>
      <c r="DF11" s="660"/>
      <c r="DG11" s="660"/>
      <c r="DH11" s="660"/>
      <c r="DI11" s="660"/>
      <c r="DJ11" s="660"/>
      <c r="DK11" s="660"/>
      <c r="DL11" s="660"/>
      <c r="DM11" s="660"/>
      <c r="DN11" s="660"/>
      <c r="DO11" s="660"/>
      <c r="DP11" s="661"/>
      <c r="DQ11" s="668">
        <v>150629</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62433</v>
      </c>
      <c r="S12" s="660"/>
      <c r="T12" s="660"/>
      <c r="U12" s="660"/>
      <c r="V12" s="660"/>
      <c r="W12" s="660"/>
      <c r="X12" s="660"/>
      <c r="Y12" s="661"/>
      <c r="Z12" s="662">
        <v>1.4</v>
      </c>
      <c r="AA12" s="662"/>
      <c r="AB12" s="662"/>
      <c r="AC12" s="662"/>
      <c r="AD12" s="663">
        <v>62433</v>
      </c>
      <c r="AE12" s="663"/>
      <c r="AF12" s="663"/>
      <c r="AG12" s="663"/>
      <c r="AH12" s="663"/>
      <c r="AI12" s="663"/>
      <c r="AJ12" s="663"/>
      <c r="AK12" s="663"/>
      <c r="AL12" s="664">
        <v>2.2999999999999998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123873</v>
      </c>
      <c r="BH12" s="660"/>
      <c r="BI12" s="660"/>
      <c r="BJ12" s="660"/>
      <c r="BK12" s="660"/>
      <c r="BL12" s="660"/>
      <c r="BM12" s="660"/>
      <c r="BN12" s="661"/>
      <c r="BO12" s="662">
        <v>38.200000000000003</v>
      </c>
      <c r="BP12" s="662"/>
      <c r="BQ12" s="662"/>
      <c r="BR12" s="662"/>
      <c r="BS12" s="668" t="s">
        <v>229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142940</v>
      </c>
      <c r="CS12" s="660"/>
      <c r="CT12" s="660"/>
      <c r="CU12" s="660"/>
      <c r="CV12" s="660"/>
      <c r="CW12" s="660"/>
      <c r="CX12" s="660"/>
      <c r="CY12" s="661"/>
      <c r="CZ12" s="662">
        <v>3.4</v>
      </c>
      <c r="DA12" s="662"/>
      <c r="DB12" s="662"/>
      <c r="DC12" s="662"/>
      <c r="DD12" s="668">
        <v>7686</v>
      </c>
      <c r="DE12" s="660"/>
      <c r="DF12" s="660"/>
      <c r="DG12" s="660"/>
      <c r="DH12" s="660"/>
      <c r="DI12" s="660"/>
      <c r="DJ12" s="660"/>
      <c r="DK12" s="660"/>
      <c r="DL12" s="660"/>
      <c r="DM12" s="660"/>
      <c r="DN12" s="660"/>
      <c r="DO12" s="660"/>
      <c r="DP12" s="661"/>
      <c r="DQ12" s="668">
        <v>92721</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229</v>
      </c>
      <c r="AA13" s="662"/>
      <c r="AB13" s="662"/>
      <c r="AC13" s="662"/>
      <c r="AD13" s="663" t="s">
        <v>121</v>
      </c>
      <c r="AE13" s="663"/>
      <c r="AF13" s="663"/>
      <c r="AG13" s="663"/>
      <c r="AH13" s="663"/>
      <c r="AI13" s="663"/>
      <c r="AJ13" s="663"/>
      <c r="AK13" s="663"/>
      <c r="AL13" s="664" t="s">
        <v>229</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109472</v>
      </c>
      <c r="BH13" s="660"/>
      <c r="BI13" s="660"/>
      <c r="BJ13" s="660"/>
      <c r="BK13" s="660"/>
      <c r="BL13" s="660"/>
      <c r="BM13" s="660"/>
      <c r="BN13" s="661"/>
      <c r="BO13" s="662">
        <v>33.799999999999997</v>
      </c>
      <c r="BP13" s="662"/>
      <c r="BQ13" s="662"/>
      <c r="BR13" s="662"/>
      <c r="BS13" s="668" t="s">
        <v>229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367783</v>
      </c>
      <c r="CS13" s="660"/>
      <c r="CT13" s="660"/>
      <c r="CU13" s="660"/>
      <c r="CV13" s="660"/>
      <c r="CW13" s="660"/>
      <c r="CX13" s="660"/>
      <c r="CY13" s="661"/>
      <c r="CZ13" s="662">
        <v>8.6</v>
      </c>
      <c r="DA13" s="662"/>
      <c r="DB13" s="662"/>
      <c r="DC13" s="662"/>
      <c r="DD13" s="668">
        <v>217551</v>
      </c>
      <c r="DE13" s="660"/>
      <c r="DF13" s="660"/>
      <c r="DG13" s="660"/>
      <c r="DH13" s="660"/>
      <c r="DI13" s="660"/>
      <c r="DJ13" s="660"/>
      <c r="DK13" s="660"/>
      <c r="DL13" s="660"/>
      <c r="DM13" s="660"/>
      <c r="DN13" s="660"/>
      <c r="DO13" s="660"/>
      <c r="DP13" s="661"/>
      <c r="DQ13" s="668">
        <v>189151</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7168</v>
      </c>
      <c r="BH14" s="660"/>
      <c r="BI14" s="660"/>
      <c r="BJ14" s="660"/>
      <c r="BK14" s="660"/>
      <c r="BL14" s="660"/>
      <c r="BM14" s="660"/>
      <c r="BN14" s="661"/>
      <c r="BO14" s="662">
        <v>2.2000000000000002</v>
      </c>
      <c r="BP14" s="662"/>
      <c r="BQ14" s="662"/>
      <c r="BR14" s="662"/>
      <c r="BS14" s="668" t="s">
        <v>121</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162076</v>
      </c>
      <c r="CS14" s="660"/>
      <c r="CT14" s="660"/>
      <c r="CU14" s="660"/>
      <c r="CV14" s="660"/>
      <c r="CW14" s="660"/>
      <c r="CX14" s="660"/>
      <c r="CY14" s="661"/>
      <c r="CZ14" s="662">
        <v>3.8</v>
      </c>
      <c r="DA14" s="662"/>
      <c r="DB14" s="662"/>
      <c r="DC14" s="662"/>
      <c r="DD14" s="668" t="s">
        <v>229</v>
      </c>
      <c r="DE14" s="660"/>
      <c r="DF14" s="660"/>
      <c r="DG14" s="660"/>
      <c r="DH14" s="660"/>
      <c r="DI14" s="660"/>
      <c r="DJ14" s="660"/>
      <c r="DK14" s="660"/>
      <c r="DL14" s="660"/>
      <c r="DM14" s="660"/>
      <c r="DN14" s="660"/>
      <c r="DO14" s="660"/>
      <c r="DP14" s="661"/>
      <c r="DQ14" s="668">
        <v>162076</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11663</v>
      </c>
      <c r="S15" s="660"/>
      <c r="T15" s="660"/>
      <c r="U15" s="660"/>
      <c r="V15" s="660"/>
      <c r="W15" s="660"/>
      <c r="X15" s="660"/>
      <c r="Y15" s="661"/>
      <c r="Z15" s="662">
        <v>0.3</v>
      </c>
      <c r="AA15" s="662"/>
      <c r="AB15" s="662"/>
      <c r="AC15" s="662"/>
      <c r="AD15" s="663">
        <v>11663</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36436</v>
      </c>
      <c r="BH15" s="660"/>
      <c r="BI15" s="660"/>
      <c r="BJ15" s="660"/>
      <c r="BK15" s="660"/>
      <c r="BL15" s="660"/>
      <c r="BM15" s="660"/>
      <c r="BN15" s="661"/>
      <c r="BO15" s="662">
        <v>11.2</v>
      </c>
      <c r="BP15" s="662"/>
      <c r="BQ15" s="662"/>
      <c r="BR15" s="662"/>
      <c r="BS15" s="668" t="s">
        <v>229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939837</v>
      </c>
      <c r="CS15" s="660"/>
      <c r="CT15" s="660"/>
      <c r="CU15" s="660"/>
      <c r="CV15" s="660"/>
      <c r="CW15" s="660"/>
      <c r="CX15" s="660"/>
      <c r="CY15" s="661"/>
      <c r="CZ15" s="662">
        <v>22.1</v>
      </c>
      <c r="DA15" s="662"/>
      <c r="DB15" s="662"/>
      <c r="DC15" s="662"/>
      <c r="DD15" s="668">
        <v>600351</v>
      </c>
      <c r="DE15" s="660"/>
      <c r="DF15" s="660"/>
      <c r="DG15" s="660"/>
      <c r="DH15" s="660"/>
      <c r="DI15" s="660"/>
      <c r="DJ15" s="660"/>
      <c r="DK15" s="660"/>
      <c r="DL15" s="660"/>
      <c r="DM15" s="660"/>
      <c r="DN15" s="660"/>
      <c r="DO15" s="660"/>
      <c r="DP15" s="661"/>
      <c r="DQ15" s="668">
        <v>383449</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229</v>
      </c>
      <c r="AA16" s="662"/>
      <c r="AB16" s="662"/>
      <c r="AC16" s="662"/>
      <c r="AD16" s="663" t="s">
        <v>121</v>
      </c>
      <c r="AE16" s="663"/>
      <c r="AF16" s="663"/>
      <c r="AG16" s="663"/>
      <c r="AH16" s="663"/>
      <c r="AI16" s="663"/>
      <c r="AJ16" s="663"/>
      <c r="AK16" s="663"/>
      <c r="AL16" s="664" t="s">
        <v>121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1499</v>
      </c>
      <c r="BH16" s="660"/>
      <c r="BI16" s="660"/>
      <c r="BJ16" s="660"/>
      <c r="BK16" s="660"/>
      <c r="BL16" s="660"/>
      <c r="BM16" s="660"/>
      <c r="BN16" s="661"/>
      <c r="BO16" s="662">
        <v>0.5</v>
      </c>
      <c r="BP16" s="662"/>
      <c r="BQ16" s="662"/>
      <c r="BR16" s="662"/>
      <c r="BS16" s="668">
        <v>250</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1027</v>
      </c>
      <c r="CS16" s="660"/>
      <c r="CT16" s="660"/>
      <c r="CU16" s="660"/>
      <c r="CV16" s="660"/>
      <c r="CW16" s="660"/>
      <c r="CX16" s="660"/>
      <c r="CY16" s="661"/>
      <c r="CZ16" s="662">
        <v>0</v>
      </c>
      <c r="DA16" s="662"/>
      <c r="DB16" s="662"/>
      <c r="DC16" s="662"/>
      <c r="DD16" s="668" t="s">
        <v>229</v>
      </c>
      <c r="DE16" s="660"/>
      <c r="DF16" s="660"/>
      <c r="DG16" s="660"/>
      <c r="DH16" s="660"/>
      <c r="DI16" s="660"/>
      <c r="DJ16" s="660"/>
      <c r="DK16" s="660"/>
      <c r="DL16" s="660"/>
      <c r="DM16" s="660"/>
      <c r="DN16" s="660"/>
      <c r="DO16" s="660"/>
      <c r="DP16" s="661"/>
      <c r="DQ16" s="668">
        <v>1027</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536</v>
      </c>
      <c r="S17" s="660"/>
      <c r="T17" s="660"/>
      <c r="U17" s="660"/>
      <c r="V17" s="660"/>
      <c r="W17" s="660"/>
      <c r="X17" s="660"/>
      <c r="Y17" s="661"/>
      <c r="Z17" s="662">
        <v>0</v>
      </c>
      <c r="AA17" s="662"/>
      <c r="AB17" s="662"/>
      <c r="AC17" s="662"/>
      <c r="AD17" s="663">
        <v>536</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229</v>
      </c>
      <c r="BP17" s="662"/>
      <c r="BQ17" s="662"/>
      <c r="BR17" s="662"/>
      <c r="BS17" s="668" t="s">
        <v>229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617574</v>
      </c>
      <c r="CS17" s="660"/>
      <c r="CT17" s="660"/>
      <c r="CU17" s="660"/>
      <c r="CV17" s="660"/>
      <c r="CW17" s="660"/>
      <c r="CX17" s="660"/>
      <c r="CY17" s="661"/>
      <c r="CZ17" s="662">
        <v>14.5</v>
      </c>
      <c r="DA17" s="662"/>
      <c r="DB17" s="662"/>
      <c r="DC17" s="662"/>
      <c r="DD17" s="668" t="s">
        <v>229</v>
      </c>
      <c r="DE17" s="660"/>
      <c r="DF17" s="660"/>
      <c r="DG17" s="660"/>
      <c r="DH17" s="660"/>
      <c r="DI17" s="660"/>
      <c r="DJ17" s="660"/>
      <c r="DK17" s="660"/>
      <c r="DL17" s="660"/>
      <c r="DM17" s="660"/>
      <c r="DN17" s="660"/>
      <c r="DO17" s="660"/>
      <c r="DP17" s="661"/>
      <c r="DQ17" s="668">
        <v>560277</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2411663</v>
      </c>
      <c r="S18" s="660"/>
      <c r="T18" s="660"/>
      <c r="U18" s="660"/>
      <c r="V18" s="660"/>
      <c r="W18" s="660"/>
      <c r="X18" s="660"/>
      <c r="Y18" s="661"/>
      <c r="Z18" s="662">
        <v>53.8</v>
      </c>
      <c r="AA18" s="662"/>
      <c r="AB18" s="662"/>
      <c r="AC18" s="662"/>
      <c r="AD18" s="663">
        <v>2234385</v>
      </c>
      <c r="AE18" s="663"/>
      <c r="AF18" s="663"/>
      <c r="AG18" s="663"/>
      <c r="AH18" s="663"/>
      <c r="AI18" s="663"/>
      <c r="AJ18" s="663"/>
      <c r="AK18" s="663"/>
      <c r="AL18" s="664">
        <v>83.3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229</v>
      </c>
      <c r="BP18" s="662"/>
      <c r="BQ18" s="662"/>
      <c r="BR18" s="662"/>
      <c r="BS18" s="668" t="s">
        <v>131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229</v>
      </c>
      <c r="CS18" s="660"/>
      <c r="CT18" s="660"/>
      <c r="CU18" s="660"/>
      <c r="CV18" s="660"/>
      <c r="CW18" s="660"/>
      <c r="CX18" s="660"/>
      <c r="CY18" s="661"/>
      <c r="CZ18" s="662" t="s">
        <v>229</v>
      </c>
      <c r="DA18" s="662"/>
      <c r="DB18" s="662"/>
      <c r="DC18" s="662"/>
      <c r="DD18" s="668" t="s">
        <v>121</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2234385</v>
      </c>
      <c r="S19" s="660"/>
      <c r="T19" s="660"/>
      <c r="U19" s="660"/>
      <c r="V19" s="660"/>
      <c r="W19" s="660"/>
      <c r="X19" s="660"/>
      <c r="Y19" s="661"/>
      <c r="Z19" s="662">
        <v>49.9</v>
      </c>
      <c r="AA19" s="662"/>
      <c r="AB19" s="662"/>
      <c r="AC19" s="662"/>
      <c r="AD19" s="663">
        <v>2234385</v>
      </c>
      <c r="AE19" s="663"/>
      <c r="AF19" s="663"/>
      <c r="AG19" s="663"/>
      <c r="AH19" s="663"/>
      <c r="AI19" s="663"/>
      <c r="AJ19" s="663"/>
      <c r="AK19" s="663"/>
      <c r="AL19" s="664">
        <v>83.3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229</v>
      </c>
      <c r="BP19" s="662"/>
      <c r="BQ19" s="662"/>
      <c r="BR19" s="662"/>
      <c r="BS19" s="668" t="s">
        <v>121</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229</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177278</v>
      </c>
      <c r="S20" s="660"/>
      <c r="T20" s="660"/>
      <c r="U20" s="660"/>
      <c r="V20" s="660"/>
      <c r="W20" s="660"/>
      <c r="X20" s="660"/>
      <c r="Y20" s="661"/>
      <c r="Z20" s="662">
        <v>4</v>
      </c>
      <c r="AA20" s="662"/>
      <c r="AB20" s="662"/>
      <c r="AC20" s="662"/>
      <c r="AD20" s="663" t="s">
        <v>229</v>
      </c>
      <c r="AE20" s="663"/>
      <c r="AF20" s="663"/>
      <c r="AG20" s="663"/>
      <c r="AH20" s="663"/>
      <c r="AI20" s="663"/>
      <c r="AJ20" s="663"/>
      <c r="AK20" s="663"/>
      <c r="AL20" s="664" t="s">
        <v>121</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121</v>
      </c>
      <c r="BP20" s="662"/>
      <c r="BQ20" s="662"/>
      <c r="BR20" s="662"/>
      <c r="BS20" s="668" t="s">
        <v>229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4253921</v>
      </c>
      <c r="CS20" s="660"/>
      <c r="CT20" s="660"/>
      <c r="CU20" s="660"/>
      <c r="CV20" s="660"/>
      <c r="CW20" s="660"/>
      <c r="CX20" s="660"/>
      <c r="CY20" s="661"/>
      <c r="CZ20" s="662">
        <v>100</v>
      </c>
      <c r="DA20" s="662"/>
      <c r="DB20" s="662"/>
      <c r="DC20" s="662"/>
      <c r="DD20" s="668">
        <v>1066284</v>
      </c>
      <c r="DE20" s="660"/>
      <c r="DF20" s="660"/>
      <c r="DG20" s="660"/>
      <c r="DH20" s="660"/>
      <c r="DI20" s="660"/>
      <c r="DJ20" s="660"/>
      <c r="DK20" s="660"/>
      <c r="DL20" s="660"/>
      <c r="DM20" s="660"/>
      <c r="DN20" s="660"/>
      <c r="DO20" s="660"/>
      <c r="DP20" s="661"/>
      <c r="DQ20" s="668">
        <v>2807793</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229</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229</v>
      </c>
      <c r="BH21" s="660"/>
      <c r="BI21" s="660"/>
      <c r="BJ21" s="660"/>
      <c r="BK21" s="660"/>
      <c r="BL21" s="660"/>
      <c r="BM21" s="660"/>
      <c r="BN21" s="661"/>
      <c r="BO21" s="662" t="s">
        <v>229</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2858506</v>
      </c>
      <c r="S22" s="660"/>
      <c r="T22" s="660"/>
      <c r="U22" s="660"/>
      <c r="V22" s="660"/>
      <c r="W22" s="660"/>
      <c r="X22" s="660"/>
      <c r="Y22" s="661"/>
      <c r="Z22" s="662">
        <v>63.8</v>
      </c>
      <c r="AA22" s="662"/>
      <c r="AB22" s="662"/>
      <c r="AC22" s="662"/>
      <c r="AD22" s="663">
        <v>2681228</v>
      </c>
      <c r="AE22" s="663"/>
      <c r="AF22" s="663"/>
      <c r="AG22" s="663"/>
      <c r="AH22" s="663"/>
      <c r="AI22" s="663"/>
      <c r="AJ22" s="663"/>
      <c r="AK22" s="663"/>
      <c r="AL22" s="664">
        <v>100</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t="s">
        <v>131</v>
      </c>
      <c r="S23" s="660"/>
      <c r="T23" s="660"/>
      <c r="U23" s="660"/>
      <c r="V23" s="660"/>
      <c r="W23" s="660"/>
      <c r="X23" s="660"/>
      <c r="Y23" s="661"/>
      <c r="Z23" s="662" t="s">
        <v>229</v>
      </c>
      <c r="AA23" s="662"/>
      <c r="AB23" s="662"/>
      <c r="AC23" s="662"/>
      <c r="AD23" s="663" t="s">
        <v>121</v>
      </c>
      <c r="AE23" s="663"/>
      <c r="AF23" s="663"/>
      <c r="AG23" s="663"/>
      <c r="AH23" s="663"/>
      <c r="AI23" s="663"/>
      <c r="AJ23" s="663"/>
      <c r="AK23" s="663"/>
      <c r="AL23" s="664" t="s">
        <v>121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229</v>
      </c>
      <c r="BH23" s="660"/>
      <c r="BI23" s="660"/>
      <c r="BJ23" s="660"/>
      <c r="BK23" s="660"/>
      <c r="BL23" s="660"/>
      <c r="BM23" s="660"/>
      <c r="BN23" s="661"/>
      <c r="BO23" s="662" t="s">
        <v>229</v>
      </c>
      <c r="BP23" s="662"/>
      <c r="BQ23" s="662"/>
      <c r="BR23" s="662"/>
      <c r="BS23" s="668" t="s">
        <v>229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5979</v>
      </c>
      <c r="S24" s="660"/>
      <c r="T24" s="660"/>
      <c r="U24" s="660"/>
      <c r="V24" s="660"/>
      <c r="W24" s="660"/>
      <c r="X24" s="660"/>
      <c r="Y24" s="661"/>
      <c r="Z24" s="662">
        <v>0.1</v>
      </c>
      <c r="AA24" s="662"/>
      <c r="AB24" s="662"/>
      <c r="AC24" s="662"/>
      <c r="AD24" s="663" t="s">
        <v>121</v>
      </c>
      <c r="AE24" s="663"/>
      <c r="AF24" s="663"/>
      <c r="AG24" s="663"/>
      <c r="AH24" s="663"/>
      <c r="AI24" s="663"/>
      <c r="AJ24" s="663"/>
      <c r="AK24" s="663"/>
      <c r="AL24" s="664" t="s">
        <v>121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1483098</v>
      </c>
      <c r="CS24" s="649"/>
      <c r="CT24" s="649"/>
      <c r="CU24" s="649"/>
      <c r="CV24" s="649"/>
      <c r="CW24" s="649"/>
      <c r="CX24" s="649"/>
      <c r="CY24" s="650"/>
      <c r="CZ24" s="653">
        <v>34.9</v>
      </c>
      <c r="DA24" s="654"/>
      <c r="DB24" s="654"/>
      <c r="DC24" s="673"/>
      <c r="DD24" s="692">
        <v>1259459</v>
      </c>
      <c r="DE24" s="649"/>
      <c r="DF24" s="649"/>
      <c r="DG24" s="649"/>
      <c r="DH24" s="649"/>
      <c r="DI24" s="649"/>
      <c r="DJ24" s="649"/>
      <c r="DK24" s="650"/>
      <c r="DL24" s="692">
        <v>1247730</v>
      </c>
      <c r="DM24" s="649"/>
      <c r="DN24" s="649"/>
      <c r="DO24" s="649"/>
      <c r="DP24" s="649"/>
      <c r="DQ24" s="649"/>
      <c r="DR24" s="649"/>
      <c r="DS24" s="649"/>
      <c r="DT24" s="649"/>
      <c r="DU24" s="649"/>
      <c r="DV24" s="650"/>
      <c r="DW24" s="653">
        <v>44.8</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179120</v>
      </c>
      <c r="S25" s="660"/>
      <c r="T25" s="660"/>
      <c r="U25" s="660"/>
      <c r="V25" s="660"/>
      <c r="W25" s="660"/>
      <c r="X25" s="660"/>
      <c r="Y25" s="661"/>
      <c r="Z25" s="662">
        <v>4</v>
      </c>
      <c r="AA25" s="662"/>
      <c r="AB25" s="662"/>
      <c r="AC25" s="662"/>
      <c r="AD25" s="663" t="s">
        <v>121</v>
      </c>
      <c r="AE25" s="663"/>
      <c r="AF25" s="663"/>
      <c r="AG25" s="663"/>
      <c r="AH25" s="663"/>
      <c r="AI25" s="663"/>
      <c r="AJ25" s="663"/>
      <c r="AK25" s="663"/>
      <c r="AL25" s="664" t="s">
        <v>229</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680400</v>
      </c>
      <c r="CS25" s="695"/>
      <c r="CT25" s="695"/>
      <c r="CU25" s="695"/>
      <c r="CV25" s="695"/>
      <c r="CW25" s="695"/>
      <c r="CX25" s="695"/>
      <c r="CY25" s="696"/>
      <c r="CZ25" s="664">
        <v>16</v>
      </c>
      <c r="DA25" s="693"/>
      <c r="DB25" s="693"/>
      <c r="DC25" s="697"/>
      <c r="DD25" s="668">
        <v>647298</v>
      </c>
      <c r="DE25" s="695"/>
      <c r="DF25" s="695"/>
      <c r="DG25" s="695"/>
      <c r="DH25" s="695"/>
      <c r="DI25" s="695"/>
      <c r="DJ25" s="695"/>
      <c r="DK25" s="696"/>
      <c r="DL25" s="668">
        <v>638222</v>
      </c>
      <c r="DM25" s="695"/>
      <c r="DN25" s="695"/>
      <c r="DO25" s="695"/>
      <c r="DP25" s="695"/>
      <c r="DQ25" s="695"/>
      <c r="DR25" s="695"/>
      <c r="DS25" s="695"/>
      <c r="DT25" s="695"/>
      <c r="DU25" s="695"/>
      <c r="DV25" s="696"/>
      <c r="DW25" s="664">
        <v>22.9</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13179</v>
      </c>
      <c r="S26" s="660"/>
      <c r="T26" s="660"/>
      <c r="U26" s="660"/>
      <c r="V26" s="660"/>
      <c r="W26" s="660"/>
      <c r="X26" s="660"/>
      <c r="Y26" s="661"/>
      <c r="Z26" s="662">
        <v>0.3</v>
      </c>
      <c r="AA26" s="662"/>
      <c r="AB26" s="662"/>
      <c r="AC26" s="662"/>
      <c r="AD26" s="663">
        <v>84</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121</v>
      </c>
      <c r="BP26" s="662"/>
      <c r="BQ26" s="662"/>
      <c r="BR26" s="662"/>
      <c r="BS26" s="668" t="s">
        <v>229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448327</v>
      </c>
      <c r="CS26" s="660"/>
      <c r="CT26" s="660"/>
      <c r="CU26" s="660"/>
      <c r="CV26" s="660"/>
      <c r="CW26" s="660"/>
      <c r="CX26" s="660"/>
      <c r="CY26" s="661"/>
      <c r="CZ26" s="664">
        <v>10.5</v>
      </c>
      <c r="DA26" s="693"/>
      <c r="DB26" s="693"/>
      <c r="DC26" s="697"/>
      <c r="DD26" s="668">
        <v>416304</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343653</v>
      </c>
      <c r="S27" s="660"/>
      <c r="T27" s="660"/>
      <c r="U27" s="660"/>
      <c r="V27" s="660"/>
      <c r="W27" s="660"/>
      <c r="X27" s="660"/>
      <c r="Y27" s="661"/>
      <c r="Z27" s="662">
        <v>7.7</v>
      </c>
      <c r="AA27" s="662"/>
      <c r="AB27" s="662"/>
      <c r="AC27" s="662"/>
      <c r="AD27" s="663" t="s">
        <v>121</v>
      </c>
      <c r="AE27" s="663"/>
      <c r="AF27" s="663"/>
      <c r="AG27" s="663"/>
      <c r="AH27" s="663"/>
      <c r="AI27" s="663"/>
      <c r="AJ27" s="663"/>
      <c r="AK27" s="663"/>
      <c r="AL27" s="664" t="s">
        <v>131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324207</v>
      </c>
      <c r="BH27" s="660"/>
      <c r="BI27" s="660"/>
      <c r="BJ27" s="660"/>
      <c r="BK27" s="660"/>
      <c r="BL27" s="660"/>
      <c r="BM27" s="660"/>
      <c r="BN27" s="661"/>
      <c r="BO27" s="662">
        <v>100</v>
      </c>
      <c r="BP27" s="662"/>
      <c r="BQ27" s="662"/>
      <c r="BR27" s="662"/>
      <c r="BS27" s="668">
        <v>4024</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185124</v>
      </c>
      <c r="CS27" s="695"/>
      <c r="CT27" s="695"/>
      <c r="CU27" s="695"/>
      <c r="CV27" s="695"/>
      <c r="CW27" s="695"/>
      <c r="CX27" s="695"/>
      <c r="CY27" s="696"/>
      <c r="CZ27" s="664">
        <v>4.4000000000000004</v>
      </c>
      <c r="DA27" s="693"/>
      <c r="DB27" s="693"/>
      <c r="DC27" s="697"/>
      <c r="DD27" s="668">
        <v>51884</v>
      </c>
      <c r="DE27" s="695"/>
      <c r="DF27" s="695"/>
      <c r="DG27" s="695"/>
      <c r="DH27" s="695"/>
      <c r="DI27" s="695"/>
      <c r="DJ27" s="695"/>
      <c r="DK27" s="696"/>
      <c r="DL27" s="668">
        <v>49231</v>
      </c>
      <c r="DM27" s="695"/>
      <c r="DN27" s="695"/>
      <c r="DO27" s="695"/>
      <c r="DP27" s="695"/>
      <c r="DQ27" s="695"/>
      <c r="DR27" s="695"/>
      <c r="DS27" s="695"/>
      <c r="DT27" s="695"/>
      <c r="DU27" s="695"/>
      <c r="DV27" s="696"/>
      <c r="DW27" s="664">
        <v>1.8</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v>300</v>
      </c>
      <c r="S28" s="660"/>
      <c r="T28" s="660"/>
      <c r="U28" s="660"/>
      <c r="V28" s="660"/>
      <c r="W28" s="660"/>
      <c r="X28" s="660"/>
      <c r="Y28" s="661"/>
      <c r="Z28" s="662">
        <v>0</v>
      </c>
      <c r="AA28" s="662"/>
      <c r="AB28" s="662"/>
      <c r="AC28" s="662"/>
      <c r="AD28" s="663">
        <v>300</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617574</v>
      </c>
      <c r="CS28" s="660"/>
      <c r="CT28" s="660"/>
      <c r="CU28" s="660"/>
      <c r="CV28" s="660"/>
      <c r="CW28" s="660"/>
      <c r="CX28" s="660"/>
      <c r="CY28" s="661"/>
      <c r="CZ28" s="664">
        <v>14.5</v>
      </c>
      <c r="DA28" s="693"/>
      <c r="DB28" s="693"/>
      <c r="DC28" s="697"/>
      <c r="DD28" s="668">
        <v>560277</v>
      </c>
      <c r="DE28" s="660"/>
      <c r="DF28" s="660"/>
      <c r="DG28" s="660"/>
      <c r="DH28" s="660"/>
      <c r="DI28" s="660"/>
      <c r="DJ28" s="660"/>
      <c r="DK28" s="661"/>
      <c r="DL28" s="668">
        <v>560277</v>
      </c>
      <c r="DM28" s="660"/>
      <c r="DN28" s="660"/>
      <c r="DO28" s="660"/>
      <c r="DP28" s="660"/>
      <c r="DQ28" s="660"/>
      <c r="DR28" s="660"/>
      <c r="DS28" s="660"/>
      <c r="DT28" s="660"/>
      <c r="DU28" s="660"/>
      <c r="DV28" s="661"/>
      <c r="DW28" s="664">
        <v>20.100000000000001</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267305</v>
      </c>
      <c r="S29" s="660"/>
      <c r="T29" s="660"/>
      <c r="U29" s="660"/>
      <c r="V29" s="660"/>
      <c r="W29" s="660"/>
      <c r="X29" s="660"/>
      <c r="Y29" s="661"/>
      <c r="Z29" s="662">
        <v>6</v>
      </c>
      <c r="AA29" s="662"/>
      <c r="AB29" s="662"/>
      <c r="AC29" s="662"/>
      <c r="AD29" s="663" t="s">
        <v>121</v>
      </c>
      <c r="AE29" s="663"/>
      <c r="AF29" s="663"/>
      <c r="AG29" s="663"/>
      <c r="AH29" s="663"/>
      <c r="AI29" s="663"/>
      <c r="AJ29" s="663"/>
      <c r="AK29" s="663"/>
      <c r="AL29" s="664" t="s">
        <v>121</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617541</v>
      </c>
      <c r="CS29" s="695"/>
      <c r="CT29" s="695"/>
      <c r="CU29" s="695"/>
      <c r="CV29" s="695"/>
      <c r="CW29" s="695"/>
      <c r="CX29" s="695"/>
      <c r="CY29" s="696"/>
      <c r="CZ29" s="664">
        <v>14.5</v>
      </c>
      <c r="DA29" s="693"/>
      <c r="DB29" s="693"/>
      <c r="DC29" s="697"/>
      <c r="DD29" s="668">
        <v>560244</v>
      </c>
      <c r="DE29" s="695"/>
      <c r="DF29" s="695"/>
      <c r="DG29" s="695"/>
      <c r="DH29" s="695"/>
      <c r="DI29" s="695"/>
      <c r="DJ29" s="695"/>
      <c r="DK29" s="696"/>
      <c r="DL29" s="668">
        <v>560244</v>
      </c>
      <c r="DM29" s="695"/>
      <c r="DN29" s="695"/>
      <c r="DO29" s="695"/>
      <c r="DP29" s="695"/>
      <c r="DQ29" s="695"/>
      <c r="DR29" s="695"/>
      <c r="DS29" s="695"/>
      <c r="DT29" s="695"/>
      <c r="DU29" s="695"/>
      <c r="DV29" s="696"/>
      <c r="DW29" s="664">
        <v>20.100000000000001</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24428</v>
      </c>
      <c r="S30" s="660"/>
      <c r="T30" s="660"/>
      <c r="U30" s="660"/>
      <c r="V30" s="660"/>
      <c r="W30" s="660"/>
      <c r="X30" s="660"/>
      <c r="Y30" s="661"/>
      <c r="Z30" s="662">
        <v>0.5</v>
      </c>
      <c r="AA30" s="662"/>
      <c r="AB30" s="662"/>
      <c r="AC30" s="662"/>
      <c r="AD30" s="663" t="s">
        <v>229</v>
      </c>
      <c r="AE30" s="663"/>
      <c r="AF30" s="663"/>
      <c r="AG30" s="663"/>
      <c r="AH30" s="663"/>
      <c r="AI30" s="663"/>
      <c r="AJ30" s="663"/>
      <c r="AK30" s="663"/>
      <c r="AL30" s="664" t="s">
        <v>121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v>
      </c>
      <c r="BH30" s="720"/>
      <c r="BI30" s="720"/>
      <c r="BJ30" s="720"/>
      <c r="BK30" s="720"/>
      <c r="BL30" s="720"/>
      <c r="BM30" s="654">
        <v>93.4</v>
      </c>
      <c r="BN30" s="720"/>
      <c r="BO30" s="720"/>
      <c r="BP30" s="720"/>
      <c r="BQ30" s="721"/>
      <c r="BR30" s="719">
        <v>99</v>
      </c>
      <c r="BS30" s="720"/>
      <c r="BT30" s="720"/>
      <c r="BU30" s="720"/>
      <c r="BV30" s="720"/>
      <c r="BW30" s="720"/>
      <c r="BX30" s="654">
        <v>93.2</v>
      </c>
      <c r="BY30" s="720"/>
      <c r="BZ30" s="720"/>
      <c r="CA30" s="720"/>
      <c r="CB30" s="721"/>
      <c r="CD30" s="724"/>
      <c r="CE30" s="725"/>
      <c r="CF30" s="674" t="s">
        <v>305</v>
      </c>
      <c r="CG30" s="675"/>
      <c r="CH30" s="675"/>
      <c r="CI30" s="675"/>
      <c r="CJ30" s="675"/>
      <c r="CK30" s="675"/>
      <c r="CL30" s="675"/>
      <c r="CM30" s="675"/>
      <c r="CN30" s="675"/>
      <c r="CO30" s="675"/>
      <c r="CP30" s="675"/>
      <c r="CQ30" s="676"/>
      <c r="CR30" s="659">
        <v>576192</v>
      </c>
      <c r="CS30" s="660"/>
      <c r="CT30" s="660"/>
      <c r="CU30" s="660"/>
      <c r="CV30" s="660"/>
      <c r="CW30" s="660"/>
      <c r="CX30" s="660"/>
      <c r="CY30" s="661"/>
      <c r="CZ30" s="664">
        <v>13.5</v>
      </c>
      <c r="DA30" s="693"/>
      <c r="DB30" s="693"/>
      <c r="DC30" s="697"/>
      <c r="DD30" s="668">
        <v>525575</v>
      </c>
      <c r="DE30" s="660"/>
      <c r="DF30" s="660"/>
      <c r="DG30" s="660"/>
      <c r="DH30" s="660"/>
      <c r="DI30" s="660"/>
      <c r="DJ30" s="660"/>
      <c r="DK30" s="661"/>
      <c r="DL30" s="668">
        <v>525575</v>
      </c>
      <c r="DM30" s="660"/>
      <c r="DN30" s="660"/>
      <c r="DO30" s="660"/>
      <c r="DP30" s="660"/>
      <c r="DQ30" s="660"/>
      <c r="DR30" s="660"/>
      <c r="DS30" s="660"/>
      <c r="DT30" s="660"/>
      <c r="DU30" s="660"/>
      <c r="DV30" s="661"/>
      <c r="DW30" s="664">
        <v>18.899999999999999</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10030</v>
      </c>
      <c r="S31" s="660"/>
      <c r="T31" s="660"/>
      <c r="U31" s="660"/>
      <c r="V31" s="660"/>
      <c r="W31" s="660"/>
      <c r="X31" s="660"/>
      <c r="Y31" s="661"/>
      <c r="Z31" s="662">
        <v>0.2</v>
      </c>
      <c r="AA31" s="662"/>
      <c r="AB31" s="662"/>
      <c r="AC31" s="662"/>
      <c r="AD31" s="663" t="s">
        <v>229</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94.4</v>
      </c>
      <c r="BN31" s="717"/>
      <c r="BO31" s="717"/>
      <c r="BP31" s="717"/>
      <c r="BQ31" s="718"/>
      <c r="BR31" s="716">
        <v>99</v>
      </c>
      <c r="BS31" s="695"/>
      <c r="BT31" s="695"/>
      <c r="BU31" s="695"/>
      <c r="BV31" s="695"/>
      <c r="BW31" s="695"/>
      <c r="BX31" s="665">
        <v>94.5</v>
      </c>
      <c r="BY31" s="717"/>
      <c r="BZ31" s="717"/>
      <c r="CA31" s="717"/>
      <c r="CB31" s="718"/>
      <c r="CD31" s="724"/>
      <c r="CE31" s="725"/>
      <c r="CF31" s="674" t="s">
        <v>309</v>
      </c>
      <c r="CG31" s="675"/>
      <c r="CH31" s="675"/>
      <c r="CI31" s="675"/>
      <c r="CJ31" s="675"/>
      <c r="CK31" s="675"/>
      <c r="CL31" s="675"/>
      <c r="CM31" s="675"/>
      <c r="CN31" s="675"/>
      <c r="CO31" s="675"/>
      <c r="CP31" s="675"/>
      <c r="CQ31" s="676"/>
      <c r="CR31" s="659">
        <v>41349</v>
      </c>
      <c r="CS31" s="695"/>
      <c r="CT31" s="695"/>
      <c r="CU31" s="695"/>
      <c r="CV31" s="695"/>
      <c r="CW31" s="695"/>
      <c r="CX31" s="695"/>
      <c r="CY31" s="696"/>
      <c r="CZ31" s="664">
        <v>1</v>
      </c>
      <c r="DA31" s="693"/>
      <c r="DB31" s="693"/>
      <c r="DC31" s="697"/>
      <c r="DD31" s="668">
        <v>34669</v>
      </c>
      <c r="DE31" s="695"/>
      <c r="DF31" s="695"/>
      <c r="DG31" s="695"/>
      <c r="DH31" s="695"/>
      <c r="DI31" s="695"/>
      <c r="DJ31" s="695"/>
      <c r="DK31" s="696"/>
      <c r="DL31" s="668">
        <v>34669</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34604</v>
      </c>
      <c r="S32" s="660"/>
      <c r="T32" s="660"/>
      <c r="U32" s="660"/>
      <c r="V32" s="660"/>
      <c r="W32" s="660"/>
      <c r="X32" s="660"/>
      <c r="Y32" s="661"/>
      <c r="Z32" s="662">
        <v>0.8</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98.4</v>
      </c>
      <c r="BH32" s="729"/>
      <c r="BI32" s="729"/>
      <c r="BJ32" s="729"/>
      <c r="BK32" s="729"/>
      <c r="BL32" s="729"/>
      <c r="BM32" s="730">
        <v>88.9</v>
      </c>
      <c r="BN32" s="729"/>
      <c r="BO32" s="729"/>
      <c r="BP32" s="729"/>
      <c r="BQ32" s="731"/>
      <c r="BR32" s="728">
        <v>98.4</v>
      </c>
      <c r="BS32" s="729"/>
      <c r="BT32" s="729"/>
      <c r="BU32" s="729"/>
      <c r="BV32" s="729"/>
      <c r="BW32" s="729"/>
      <c r="BX32" s="730">
        <v>88.5</v>
      </c>
      <c r="BY32" s="729"/>
      <c r="BZ32" s="729"/>
      <c r="CA32" s="729"/>
      <c r="CB32" s="731"/>
      <c r="CD32" s="726"/>
      <c r="CE32" s="727"/>
      <c r="CF32" s="674" t="s">
        <v>312</v>
      </c>
      <c r="CG32" s="675"/>
      <c r="CH32" s="675"/>
      <c r="CI32" s="675"/>
      <c r="CJ32" s="675"/>
      <c r="CK32" s="675"/>
      <c r="CL32" s="675"/>
      <c r="CM32" s="675"/>
      <c r="CN32" s="675"/>
      <c r="CO32" s="675"/>
      <c r="CP32" s="675"/>
      <c r="CQ32" s="676"/>
      <c r="CR32" s="659">
        <v>33</v>
      </c>
      <c r="CS32" s="660"/>
      <c r="CT32" s="660"/>
      <c r="CU32" s="660"/>
      <c r="CV32" s="660"/>
      <c r="CW32" s="660"/>
      <c r="CX32" s="660"/>
      <c r="CY32" s="661"/>
      <c r="CZ32" s="664">
        <v>0</v>
      </c>
      <c r="DA32" s="693"/>
      <c r="DB32" s="693"/>
      <c r="DC32" s="697"/>
      <c r="DD32" s="668">
        <v>33</v>
      </c>
      <c r="DE32" s="660"/>
      <c r="DF32" s="660"/>
      <c r="DG32" s="660"/>
      <c r="DH32" s="660"/>
      <c r="DI32" s="660"/>
      <c r="DJ32" s="660"/>
      <c r="DK32" s="661"/>
      <c r="DL32" s="668">
        <v>33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67359</v>
      </c>
      <c r="S33" s="660"/>
      <c r="T33" s="660"/>
      <c r="U33" s="660"/>
      <c r="V33" s="660"/>
      <c r="W33" s="660"/>
      <c r="X33" s="660"/>
      <c r="Y33" s="661"/>
      <c r="Z33" s="662">
        <v>1.5</v>
      </c>
      <c r="AA33" s="662"/>
      <c r="AB33" s="662"/>
      <c r="AC33" s="662"/>
      <c r="AD33" s="663" t="s">
        <v>131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1703512</v>
      </c>
      <c r="CS33" s="695"/>
      <c r="CT33" s="695"/>
      <c r="CU33" s="695"/>
      <c r="CV33" s="695"/>
      <c r="CW33" s="695"/>
      <c r="CX33" s="695"/>
      <c r="CY33" s="696"/>
      <c r="CZ33" s="664">
        <v>40</v>
      </c>
      <c r="DA33" s="693"/>
      <c r="DB33" s="693"/>
      <c r="DC33" s="697"/>
      <c r="DD33" s="668">
        <v>1376172</v>
      </c>
      <c r="DE33" s="695"/>
      <c r="DF33" s="695"/>
      <c r="DG33" s="695"/>
      <c r="DH33" s="695"/>
      <c r="DI33" s="695"/>
      <c r="DJ33" s="695"/>
      <c r="DK33" s="696"/>
      <c r="DL33" s="668">
        <v>922220</v>
      </c>
      <c r="DM33" s="695"/>
      <c r="DN33" s="695"/>
      <c r="DO33" s="695"/>
      <c r="DP33" s="695"/>
      <c r="DQ33" s="695"/>
      <c r="DR33" s="695"/>
      <c r="DS33" s="695"/>
      <c r="DT33" s="695"/>
      <c r="DU33" s="695"/>
      <c r="DV33" s="696"/>
      <c r="DW33" s="664">
        <v>33.1</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39929</v>
      </c>
      <c r="S34" s="660"/>
      <c r="T34" s="660"/>
      <c r="U34" s="660"/>
      <c r="V34" s="660"/>
      <c r="W34" s="660"/>
      <c r="X34" s="660"/>
      <c r="Y34" s="661"/>
      <c r="Z34" s="662">
        <v>0.9</v>
      </c>
      <c r="AA34" s="662"/>
      <c r="AB34" s="662"/>
      <c r="AC34" s="662"/>
      <c r="AD34" s="663">
        <v>27</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406046</v>
      </c>
      <c r="CS34" s="660"/>
      <c r="CT34" s="660"/>
      <c r="CU34" s="660"/>
      <c r="CV34" s="660"/>
      <c r="CW34" s="660"/>
      <c r="CX34" s="660"/>
      <c r="CY34" s="661"/>
      <c r="CZ34" s="664">
        <v>9.5</v>
      </c>
      <c r="DA34" s="693"/>
      <c r="DB34" s="693"/>
      <c r="DC34" s="697"/>
      <c r="DD34" s="668">
        <v>344715</v>
      </c>
      <c r="DE34" s="660"/>
      <c r="DF34" s="660"/>
      <c r="DG34" s="660"/>
      <c r="DH34" s="660"/>
      <c r="DI34" s="660"/>
      <c r="DJ34" s="660"/>
      <c r="DK34" s="661"/>
      <c r="DL34" s="668">
        <v>237100</v>
      </c>
      <c r="DM34" s="660"/>
      <c r="DN34" s="660"/>
      <c r="DO34" s="660"/>
      <c r="DP34" s="660"/>
      <c r="DQ34" s="660"/>
      <c r="DR34" s="660"/>
      <c r="DS34" s="660"/>
      <c r="DT34" s="660"/>
      <c r="DU34" s="660"/>
      <c r="DV34" s="661"/>
      <c r="DW34" s="664">
        <v>8.5</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636015</v>
      </c>
      <c r="S35" s="660"/>
      <c r="T35" s="660"/>
      <c r="U35" s="660"/>
      <c r="V35" s="660"/>
      <c r="W35" s="660"/>
      <c r="X35" s="660"/>
      <c r="Y35" s="661"/>
      <c r="Z35" s="662">
        <v>14.2</v>
      </c>
      <c r="AA35" s="662"/>
      <c r="AB35" s="662"/>
      <c r="AC35" s="662"/>
      <c r="AD35" s="663" t="s">
        <v>229</v>
      </c>
      <c r="AE35" s="663"/>
      <c r="AF35" s="663"/>
      <c r="AG35" s="663"/>
      <c r="AH35" s="663"/>
      <c r="AI35" s="663"/>
      <c r="AJ35" s="663"/>
      <c r="AK35" s="663"/>
      <c r="AL35" s="664" t="s">
        <v>229</v>
      </c>
      <c r="AM35" s="665"/>
      <c r="AN35" s="665"/>
      <c r="AO35" s="666"/>
      <c r="AP35" s="214"/>
      <c r="AQ35" s="732" t="s">
        <v>320</v>
      </c>
      <c r="AR35" s="733"/>
      <c r="AS35" s="733"/>
      <c r="AT35" s="733"/>
      <c r="AU35" s="733"/>
      <c r="AV35" s="733"/>
      <c r="AW35" s="733"/>
      <c r="AX35" s="733"/>
      <c r="AY35" s="734"/>
      <c r="AZ35" s="648">
        <v>443004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t="s">
        <v>121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185668</v>
      </c>
      <c r="CS35" s="695"/>
      <c r="CT35" s="695"/>
      <c r="CU35" s="695"/>
      <c r="CV35" s="695"/>
      <c r="CW35" s="695"/>
      <c r="CX35" s="695"/>
      <c r="CY35" s="696"/>
      <c r="CZ35" s="664">
        <v>4.4000000000000004</v>
      </c>
      <c r="DA35" s="693"/>
      <c r="DB35" s="693"/>
      <c r="DC35" s="697"/>
      <c r="DD35" s="668">
        <v>170835</v>
      </c>
      <c r="DE35" s="695"/>
      <c r="DF35" s="695"/>
      <c r="DG35" s="695"/>
      <c r="DH35" s="695"/>
      <c r="DI35" s="695"/>
      <c r="DJ35" s="695"/>
      <c r="DK35" s="696"/>
      <c r="DL35" s="668">
        <v>163981</v>
      </c>
      <c r="DM35" s="695"/>
      <c r="DN35" s="695"/>
      <c r="DO35" s="695"/>
      <c r="DP35" s="695"/>
      <c r="DQ35" s="695"/>
      <c r="DR35" s="695"/>
      <c r="DS35" s="695"/>
      <c r="DT35" s="695"/>
      <c r="DU35" s="695"/>
      <c r="DV35" s="696"/>
      <c r="DW35" s="664">
        <v>5.9</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229</v>
      </c>
      <c r="AA36" s="662"/>
      <c r="AB36" s="662"/>
      <c r="AC36" s="662"/>
      <c r="AD36" s="663" t="s">
        <v>121</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150916</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-2673</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640267</v>
      </c>
      <c r="CS36" s="660"/>
      <c r="CT36" s="660"/>
      <c r="CU36" s="660"/>
      <c r="CV36" s="660"/>
      <c r="CW36" s="660"/>
      <c r="CX36" s="660"/>
      <c r="CY36" s="661"/>
      <c r="CZ36" s="664">
        <v>15.1</v>
      </c>
      <c r="DA36" s="693"/>
      <c r="DB36" s="693"/>
      <c r="DC36" s="697"/>
      <c r="DD36" s="668">
        <v>455723</v>
      </c>
      <c r="DE36" s="660"/>
      <c r="DF36" s="660"/>
      <c r="DG36" s="660"/>
      <c r="DH36" s="660"/>
      <c r="DI36" s="660"/>
      <c r="DJ36" s="660"/>
      <c r="DK36" s="661"/>
      <c r="DL36" s="668">
        <v>378044</v>
      </c>
      <c r="DM36" s="660"/>
      <c r="DN36" s="660"/>
      <c r="DO36" s="660"/>
      <c r="DP36" s="660"/>
      <c r="DQ36" s="660"/>
      <c r="DR36" s="660"/>
      <c r="DS36" s="660"/>
      <c r="DT36" s="660"/>
      <c r="DU36" s="660"/>
      <c r="DV36" s="661"/>
      <c r="DW36" s="664">
        <v>13.6</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100415</v>
      </c>
      <c r="S37" s="660"/>
      <c r="T37" s="660"/>
      <c r="U37" s="660"/>
      <c r="V37" s="660"/>
      <c r="W37" s="660"/>
      <c r="X37" s="660"/>
      <c r="Y37" s="661"/>
      <c r="Z37" s="662">
        <v>2.2000000000000002</v>
      </c>
      <c r="AA37" s="662"/>
      <c r="AB37" s="662"/>
      <c r="AC37" s="662"/>
      <c r="AD37" s="663" t="s">
        <v>229</v>
      </c>
      <c r="AE37" s="663"/>
      <c r="AF37" s="663"/>
      <c r="AG37" s="663"/>
      <c r="AH37" s="663"/>
      <c r="AI37" s="663"/>
      <c r="AJ37" s="663"/>
      <c r="AK37" s="663"/>
      <c r="AL37" s="664" t="s">
        <v>229</v>
      </c>
      <c r="AM37" s="665"/>
      <c r="AN37" s="665"/>
      <c r="AO37" s="666"/>
      <c r="AQ37" s="736" t="s">
        <v>328</v>
      </c>
      <c r="AR37" s="737"/>
      <c r="AS37" s="737"/>
      <c r="AT37" s="737"/>
      <c r="AU37" s="737"/>
      <c r="AV37" s="737"/>
      <c r="AW37" s="737"/>
      <c r="AX37" s="737"/>
      <c r="AY37" s="738"/>
      <c r="AZ37" s="659">
        <v>58000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520</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268087</v>
      </c>
      <c r="CS37" s="695"/>
      <c r="CT37" s="695"/>
      <c r="CU37" s="695"/>
      <c r="CV37" s="695"/>
      <c r="CW37" s="695"/>
      <c r="CX37" s="695"/>
      <c r="CY37" s="696"/>
      <c r="CZ37" s="664">
        <v>6.3</v>
      </c>
      <c r="DA37" s="693"/>
      <c r="DB37" s="693"/>
      <c r="DC37" s="697"/>
      <c r="DD37" s="668">
        <v>268087</v>
      </c>
      <c r="DE37" s="695"/>
      <c r="DF37" s="695"/>
      <c r="DG37" s="695"/>
      <c r="DH37" s="695"/>
      <c r="DI37" s="695"/>
      <c r="DJ37" s="695"/>
      <c r="DK37" s="696"/>
      <c r="DL37" s="668">
        <v>265346</v>
      </c>
      <c r="DM37" s="695"/>
      <c r="DN37" s="695"/>
      <c r="DO37" s="695"/>
      <c r="DP37" s="695"/>
      <c r="DQ37" s="695"/>
      <c r="DR37" s="695"/>
      <c r="DS37" s="695"/>
      <c r="DT37" s="695"/>
      <c r="DU37" s="695"/>
      <c r="DV37" s="696"/>
      <c r="DW37" s="664">
        <v>9.5</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4480407</v>
      </c>
      <c r="S38" s="740"/>
      <c r="T38" s="740"/>
      <c r="U38" s="740"/>
      <c r="V38" s="740"/>
      <c r="W38" s="740"/>
      <c r="X38" s="740"/>
      <c r="Y38" s="741"/>
      <c r="Z38" s="742">
        <v>100</v>
      </c>
      <c r="AA38" s="742"/>
      <c r="AB38" s="742"/>
      <c r="AC38" s="742"/>
      <c r="AD38" s="743">
        <v>2681639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44992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853</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385004</v>
      </c>
      <c r="CS38" s="660"/>
      <c r="CT38" s="660"/>
      <c r="CU38" s="660"/>
      <c r="CV38" s="660"/>
      <c r="CW38" s="660"/>
      <c r="CX38" s="660"/>
      <c r="CY38" s="661"/>
      <c r="CZ38" s="664">
        <v>9.1</v>
      </c>
      <c r="DA38" s="693"/>
      <c r="DB38" s="693"/>
      <c r="DC38" s="697"/>
      <c r="DD38" s="668">
        <v>352546</v>
      </c>
      <c r="DE38" s="660"/>
      <c r="DF38" s="660"/>
      <c r="DG38" s="660"/>
      <c r="DH38" s="660"/>
      <c r="DI38" s="660"/>
      <c r="DJ38" s="660"/>
      <c r="DK38" s="661"/>
      <c r="DL38" s="668">
        <v>143095</v>
      </c>
      <c r="DM38" s="660"/>
      <c r="DN38" s="660"/>
      <c r="DO38" s="660"/>
      <c r="DP38" s="660"/>
      <c r="DQ38" s="660"/>
      <c r="DR38" s="660"/>
      <c r="DS38" s="660"/>
      <c r="DT38" s="660"/>
      <c r="DU38" s="660"/>
      <c r="DV38" s="661"/>
      <c r="DW38" s="664">
        <v>5.0999999999999996</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131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66527</v>
      </c>
      <c r="CS39" s="695"/>
      <c r="CT39" s="695"/>
      <c r="CU39" s="695"/>
      <c r="CV39" s="695"/>
      <c r="CW39" s="695"/>
      <c r="CX39" s="695"/>
      <c r="CY39" s="696"/>
      <c r="CZ39" s="664">
        <v>1.6</v>
      </c>
      <c r="DA39" s="693"/>
      <c r="DB39" s="693"/>
      <c r="DC39" s="697"/>
      <c r="DD39" s="668">
        <v>52353</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55964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137</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20000</v>
      </c>
      <c r="CS40" s="660"/>
      <c r="CT40" s="660"/>
      <c r="CU40" s="660"/>
      <c r="CV40" s="660"/>
      <c r="CW40" s="660"/>
      <c r="CX40" s="660"/>
      <c r="CY40" s="661"/>
      <c r="CZ40" s="664">
        <v>0.5</v>
      </c>
      <c r="DA40" s="693"/>
      <c r="DB40" s="693"/>
      <c r="DC40" s="697"/>
      <c r="DD40" s="668" t="s">
        <v>121</v>
      </c>
      <c r="DE40" s="660"/>
      <c r="DF40" s="660"/>
      <c r="DG40" s="660"/>
      <c r="DH40" s="660"/>
      <c r="DI40" s="660"/>
      <c r="DJ40" s="660"/>
      <c r="DK40" s="661"/>
      <c r="DL40" s="668" t="s">
        <v>131</v>
      </c>
      <c r="DM40" s="660"/>
      <c r="DN40" s="660"/>
      <c r="DO40" s="660"/>
      <c r="DP40" s="660"/>
      <c r="DQ40" s="660"/>
      <c r="DR40" s="660"/>
      <c r="DS40" s="660"/>
      <c r="DT40" s="660"/>
      <c r="DU40" s="660"/>
      <c r="DV40" s="661"/>
      <c r="DW40" s="664" t="s">
        <v>229</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133132</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229</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1067311</v>
      </c>
      <c r="CS42" s="660"/>
      <c r="CT42" s="660"/>
      <c r="CU42" s="660"/>
      <c r="CV42" s="660"/>
      <c r="CW42" s="660"/>
      <c r="CX42" s="660"/>
      <c r="CY42" s="661"/>
      <c r="CZ42" s="664">
        <v>25.1</v>
      </c>
      <c r="DA42" s="665"/>
      <c r="DB42" s="665"/>
      <c r="DC42" s="760"/>
      <c r="DD42" s="668">
        <v>172162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31054</v>
      </c>
      <c r="CS43" s="695"/>
      <c r="CT43" s="695"/>
      <c r="CU43" s="695"/>
      <c r="CV43" s="695"/>
      <c r="CW43" s="695"/>
      <c r="CX43" s="695"/>
      <c r="CY43" s="696"/>
      <c r="CZ43" s="664">
        <v>0.7</v>
      </c>
      <c r="DA43" s="693"/>
      <c r="DB43" s="693"/>
      <c r="DC43" s="697"/>
      <c r="DD43" s="668">
        <v>5009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1066284</v>
      </c>
      <c r="CS44" s="660"/>
      <c r="CT44" s="660"/>
      <c r="CU44" s="660"/>
      <c r="CV44" s="660"/>
      <c r="CW44" s="660"/>
      <c r="CX44" s="660"/>
      <c r="CY44" s="661"/>
      <c r="CZ44" s="664">
        <v>25.1</v>
      </c>
      <c r="DA44" s="665"/>
      <c r="DB44" s="665"/>
      <c r="DC44" s="760"/>
      <c r="DD44" s="668">
        <v>171135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792318</v>
      </c>
      <c r="CS45" s="695"/>
      <c r="CT45" s="695"/>
      <c r="CU45" s="695"/>
      <c r="CV45" s="695"/>
      <c r="CW45" s="695"/>
      <c r="CX45" s="695"/>
      <c r="CY45" s="696"/>
      <c r="CZ45" s="664">
        <v>18.600000000000001</v>
      </c>
      <c r="DA45" s="693"/>
      <c r="DB45" s="693"/>
      <c r="DC45" s="697"/>
      <c r="DD45" s="668">
        <v>50064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195845</v>
      </c>
      <c r="CS46" s="660"/>
      <c r="CT46" s="660"/>
      <c r="CU46" s="660"/>
      <c r="CV46" s="660"/>
      <c r="CW46" s="660"/>
      <c r="CX46" s="660"/>
      <c r="CY46" s="661"/>
      <c r="CZ46" s="664">
        <v>4.5999999999999996</v>
      </c>
      <c r="DA46" s="665"/>
      <c r="DB46" s="665"/>
      <c r="DC46" s="760"/>
      <c r="DD46" s="668">
        <v>104963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1027</v>
      </c>
      <c r="CS47" s="695"/>
      <c r="CT47" s="695"/>
      <c r="CU47" s="695"/>
      <c r="CV47" s="695"/>
      <c r="CW47" s="695"/>
      <c r="CX47" s="695"/>
      <c r="CY47" s="696"/>
      <c r="CZ47" s="664">
        <v>0</v>
      </c>
      <c r="DA47" s="693"/>
      <c r="DB47" s="693"/>
      <c r="DC47" s="697"/>
      <c r="DD47" s="668">
        <v>1027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4253921</v>
      </c>
      <c r="CS49" s="729"/>
      <c r="CT49" s="729"/>
      <c r="CU49" s="729"/>
      <c r="CV49" s="729"/>
      <c r="CW49" s="729"/>
      <c r="CX49" s="729"/>
      <c r="CY49" s="761"/>
      <c r="CZ49" s="744">
        <v>100</v>
      </c>
      <c r="DA49" s="762"/>
      <c r="DB49" s="762"/>
      <c r="DC49" s="763"/>
      <c r="DD49" s="764">
        <v>2807793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6/fpgeuemtB+njegnnaQ8yJ3EpkBl6UVKa/tLVGN0QpfFCvmYYcUtWc5ev5rlAOwsY4ojNBTuTaLvqP+lJSvog==" saltValue="7mneKLRcOzmmPsdNwC3v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4480</v>
      </c>
      <c r="R7" s="795"/>
      <c r="S7" s="795"/>
      <c r="T7" s="795"/>
      <c r="U7" s="795"/>
      <c r="V7" s="795">
        <v>4254</v>
      </c>
      <c r="W7" s="795"/>
      <c r="X7" s="795"/>
      <c r="Y7" s="795"/>
      <c r="Z7" s="795"/>
      <c r="AA7" s="795">
        <v>226</v>
      </c>
      <c r="AB7" s="795"/>
      <c r="AC7" s="795"/>
      <c r="AD7" s="795"/>
      <c r="AE7" s="796"/>
      <c r="AF7" s="797">
        <v>213</v>
      </c>
      <c r="AG7" s="798"/>
      <c r="AH7" s="798"/>
      <c r="AI7" s="798"/>
      <c r="AJ7" s="799"/>
      <c r="AK7" s="834">
        <v>35</v>
      </c>
      <c r="AL7" s="835"/>
      <c r="AM7" s="835"/>
      <c r="AN7" s="835"/>
      <c r="AO7" s="835"/>
      <c r="AP7" s="835">
        <v>4858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560</v>
      </c>
      <c r="BT7" s="839"/>
      <c r="BU7" s="839"/>
      <c r="BV7" s="839"/>
      <c r="BW7" s="839"/>
      <c r="BX7" s="839"/>
      <c r="BY7" s="839"/>
      <c r="BZ7" s="839"/>
      <c r="CA7" s="839"/>
      <c r="CB7" s="839"/>
      <c r="CC7" s="839"/>
      <c r="CD7" s="839"/>
      <c r="CE7" s="839"/>
      <c r="CF7" s="839"/>
      <c r="CG7" s="840"/>
      <c r="CH7" s="831">
        <v>-10</v>
      </c>
      <c r="CI7" s="832"/>
      <c r="CJ7" s="832"/>
      <c r="CK7" s="832"/>
      <c r="CL7" s="833"/>
      <c r="CM7" s="831">
        <v>0</v>
      </c>
      <c r="CN7" s="832"/>
      <c r="CO7" s="832"/>
      <c r="CP7" s="832"/>
      <c r="CQ7" s="833"/>
      <c r="CR7" s="831">
        <v>10</v>
      </c>
      <c r="CS7" s="832"/>
      <c r="CT7" s="832"/>
      <c r="CU7" s="832"/>
      <c r="CV7" s="833"/>
      <c r="CW7" s="831">
        <v>35</v>
      </c>
      <c r="CX7" s="832"/>
      <c r="CY7" s="832"/>
      <c r="CZ7" s="832"/>
      <c r="DA7" s="833"/>
      <c r="DB7" s="831" t="s">
        <v>561</v>
      </c>
      <c r="DC7" s="832"/>
      <c r="DD7" s="832"/>
      <c r="DE7" s="832"/>
      <c r="DF7" s="833"/>
      <c r="DG7" s="831" t="s">
        <v>561</v>
      </c>
      <c r="DH7" s="832"/>
      <c r="DI7" s="832"/>
      <c r="DJ7" s="832"/>
      <c r="DK7" s="833"/>
      <c r="DL7" s="831" t="s">
        <v>561</v>
      </c>
      <c r="DM7" s="832"/>
      <c r="DN7" s="832"/>
      <c r="DO7" s="832"/>
      <c r="DP7" s="833"/>
      <c r="DQ7" s="831" t="s">
        <v>561</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4480</v>
      </c>
      <c r="R23" s="854"/>
      <c r="S23" s="854"/>
      <c r="T23" s="854"/>
      <c r="U23" s="854"/>
      <c r="V23" s="854">
        <v>4254</v>
      </c>
      <c r="W23" s="854"/>
      <c r="X23" s="854"/>
      <c r="Y23" s="854"/>
      <c r="Z23" s="854"/>
      <c r="AA23" s="854">
        <v>226</v>
      </c>
      <c r="AB23" s="854"/>
      <c r="AC23" s="854"/>
      <c r="AD23" s="854"/>
      <c r="AE23" s="855"/>
      <c r="AF23" s="856">
        <v>213</v>
      </c>
      <c r="AG23" s="854"/>
      <c r="AH23" s="854"/>
      <c r="AI23" s="854"/>
      <c r="AJ23" s="857"/>
      <c r="AK23" s="858"/>
      <c r="AL23" s="859"/>
      <c r="AM23" s="859"/>
      <c r="AN23" s="859"/>
      <c r="AO23" s="859"/>
      <c r="AP23" s="854">
        <v>4858</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502</v>
      </c>
      <c r="R28" s="883"/>
      <c r="S28" s="883"/>
      <c r="T28" s="883"/>
      <c r="U28" s="883"/>
      <c r="V28" s="883">
        <v>502</v>
      </c>
      <c r="W28" s="883"/>
      <c r="X28" s="883"/>
      <c r="Y28" s="883"/>
      <c r="Z28" s="883"/>
      <c r="AA28" s="883">
        <v>0</v>
      </c>
      <c r="AB28" s="883"/>
      <c r="AC28" s="883"/>
      <c r="AD28" s="883"/>
      <c r="AE28" s="884"/>
      <c r="AF28" s="885" t="s">
        <v>121</v>
      </c>
      <c r="AG28" s="883"/>
      <c r="AH28" s="883"/>
      <c r="AI28" s="883"/>
      <c r="AJ28" s="886"/>
      <c r="AK28" s="887">
        <v>56</v>
      </c>
      <c r="AL28" s="878"/>
      <c r="AM28" s="878"/>
      <c r="AN28" s="878"/>
      <c r="AO28" s="878"/>
      <c r="AP28" s="878" t="s">
        <v>562</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363</v>
      </c>
      <c r="R29" s="819"/>
      <c r="S29" s="819"/>
      <c r="T29" s="819"/>
      <c r="U29" s="819"/>
      <c r="V29" s="819">
        <v>333</v>
      </c>
      <c r="W29" s="819"/>
      <c r="X29" s="819"/>
      <c r="Y29" s="819"/>
      <c r="Z29" s="819"/>
      <c r="AA29" s="819">
        <v>30</v>
      </c>
      <c r="AB29" s="819"/>
      <c r="AC29" s="819"/>
      <c r="AD29" s="819"/>
      <c r="AE29" s="820"/>
      <c r="AF29" s="821">
        <v>30</v>
      </c>
      <c r="AG29" s="822"/>
      <c r="AH29" s="822"/>
      <c r="AI29" s="822"/>
      <c r="AJ29" s="823"/>
      <c r="AK29" s="890">
        <v>57</v>
      </c>
      <c r="AL29" s="891"/>
      <c r="AM29" s="891"/>
      <c r="AN29" s="891"/>
      <c r="AO29" s="891"/>
      <c r="AP29" s="891" t="s">
        <v>562</v>
      </c>
      <c r="AQ29" s="891"/>
      <c r="AR29" s="891"/>
      <c r="AS29" s="891"/>
      <c r="AT29" s="891"/>
      <c r="AU29" s="891" t="s">
        <v>563</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51</v>
      </c>
      <c r="R30" s="819"/>
      <c r="S30" s="819"/>
      <c r="T30" s="819"/>
      <c r="U30" s="819"/>
      <c r="V30" s="819">
        <v>51</v>
      </c>
      <c r="W30" s="819"/>
      <c r="X30" s="819"/>
      <c r="Y30" s="819"/>
      <c r="Z30" s="819"/>
      <c r="AA30" s="819">
        <v>0</v>
      </c>
      <c r="AB30" s="819"/>
      <c r="AC30" s="819"/>
      <c r="AD30" s="819"/>
      <c r="AE30" s="820"/>
      <c r="AF30" s="821">
        <v>0</v>
      </c>
      <c r="AG30" s="822"/>
      <c r="AH30" s="822"/>
      <c r="AI30" s="822"/>
      <c r="AJ30" s="823"/>
      <c r="AK30" s="890">
        <v>20</v>
      </c>
      <c r="AL30" s="891"/>
      <c r="AM30" s="891"/>
      <c r="AN30" s="891"/>
      <c r="AO30" s="891"/>
      <c r="AP30" s="891" t="s">
        <v>562</v>
      </c>
      <c r="AQ30" s="891"/>
      <c r="AR30" s="891"/>
      <c r="AS30" s="891"/>
      <c r="AT30" s="891"/>
      <c r="AU30" s="891" t="s">
        <v>564</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215</v>
      </c>
      <c r="R31" s="819"/>
      <c r="S31" s="819"/>
      <c r="T31" s="819"/>
      <c r="U31" s="819"/>
      <c r="V31" s="819">
        <v>215</v>
      </c>
      <c r="W31" s="819"/>
      <c r="X31" s="819"/>
      <c r="Y31" s="819"/>
      <c r="Z31" s="819"/>
      <c r="AA31" s="819">
        <v>0</v>
      </c>
      <c r="AB31" s="819"/>
      <c r="AC31" s="819"/>
      <c r="AD31" s="819"/>
      <c r="AE31" s="820"/>
      <c r="AF31" s="821" t="s">
        <v>121</v>
      </c>
      <c r="AG31" s="822"/>
      <c r="AH31" s="822"/>
      <c r="AI31" s="822"/>
      <c r="AJ31" s="823"/>
      <c r="AK31" s="890">
        <v>45</v>
      </c>
      <c r="AL31" s="891"/>
      <c r="AM31" s="891"/>
      <c r="AN31" s="891"/>
      <c r="AO31" s="891"/>
      <c r="AP31" s="891" t="s">
        <v>562</v>
      </c>
      <c r="AQ31" s="891"/>
      <c r="AR31" s="891"/>
      <c r="AS31" s="891"/>
      <c r="AT31" s="891"/>
      <c r="AU31" s="891" t="s">
        <v>562</v>
      </c>
      <c r="AV31" s="891"/>
      <c r="AW31" s="891"/>
      <c r="AX31" s="891"/>
      <c r="AY31" s="891"/>
      <c r="AZ31" s="892" t="s">
        <v>562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143</v>
      </c>
      <c r="R32" s="819"/>
      <c r="S32" s="819"/>
      <c r="T32" s="819"/>
      <c r="U32" s="819"/>
      <c r="V32" s="819">
        <v>143</v>
      </c>
      <c r="W32" s="819"/>
      <c r="X32" s="819"/>
      <c r="Y32" s="819"/>
      <c r="Z32" s="819"/>
      <c r="AA32" s="819">
        <v>0</v>
      </c>
      <c r="AB32" s="819"/>
      <c r="AC32" s="819"/>
      <c r="AD32" s="819"/>
      <c r="AE32" s="820"/>
      <c r="AF32" s="821">
        <v>106</v>
      </c>
      <c r="AG32" s="822"/>
      <c r="AH32" s="822"/>
      <c r="AI32" s="822"/>
      <c r="AJ32" s="823"/>
      <c r="AK32" s="890">
        <v>56</v>
      </c>
      <c r="AL32" s="891"/>
      <c r="AM32" s="891"/>
      <c r="AN32" s="891"/>
      <c r="AO32" s="891"/>
      <c r="AP32" s="891">
        <v>270</v>
      </c>
      <c r="AQ32" s="891"/>
      <c r="AR32" s="891"/>
      <c r="AS32" s="891"/>
      <c r="AT32" s="891"/>
      <c r="AU32" s="891">
        <v>254</v>
      </c>
      <c r="AV32" s="891"/>
      <c r="AW32" s="891"/>
      <c r="AX32" s="891"/>
      <c r="AY32" s="891"/>
      <c r="AZ32" s="892" t="s">
        <v>561</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199</v>
      </c>
      <c r="R33" s="819"/>
      <c r="S33" s="819"/>
      <c r="T33" s="819"/>
      <c r="U33" s="819"/>
      <c r="V33" s="819">
        <v>199</v>
      </c>
      <c r="W33" s="819"/>
      <c r="X33" s="819"/>
      <c r="Y33" s="819"/>
      <c r="Z33" s="819"/>
      <c r="AA33" s="819">
        <v>0</v>
      </c>
      <c r="AB33" s="819"/>
      <c r="AC33" s="819"/>
      <c r="AD33" s="819"/>
      <c r="AE33" s="820"/>
      <c r="AF33" s="821" t="s">
        <v>121</v>
      </c>
      <c r="AG33" s="822"/>
      <c r="AH33" s="822"/>
      <c r="AI33" s="822"/>
      <c r="AJ33" s="823"/>
      <c r="AK33" s="890">
        <v>151</v>
      </c>
      <c r="AL33" s="891"/>
      <c r="AM33" s="891"/>
      <c r="AN33" s="891"/>
      <c r="AO33" s="891"/>
      <c r="AP33" s="891">
        <v>1030</v>
      </c>
      <c r="AQ33" s="891"/>
      <c r="AR33" s="891"/>
      <c r="AS33" s="891"/>
      <c r="AT33" s="891"/>
      <c r="AU33" s="891">
        <v>965</v>
      </c>
      <c r="AV33" s="891"/>
      <c r="AW33" s="891"/>
      <c r="AX33" s="891"/>
      <c r="AY33" s="891"/>
      <c r="AZ33" s="892" t="s">
        <v>561</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136</v>
      </c>
      <c r="AG63" s="902"/>
      <c r="AH63" s="902"/>
      <c r="AI63" s="902"/>
      <c r="AJ63" s="903"/>
      <c r="AK63" s="904"/>
      <c r="AL63" s="899"/>
      <c r="AM63" s="899"/>
      <c r="AN63" s="899"/>
      <c r="AO63" s="899"/>
      <c r="AP63" s="902">
        <v>1300</v>
      </c>
      <c r="AQ63" s="902"/>
      <c r="AR63" s="902"/>
      <c r="AS63" s="902"/>
      <c r="AT63" s="902"/>
      <c r="AU63" s="902">
        <v>1219</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385</v>
      </c>
      <c r="W66" s="778"/>
      <c r="X66" s="778"/>
      <c r="Y66" s="778"/>
      <c r="Z66" s="779"/>
      <c r="AA66" s="777" t="s">
        <v>386</v>
      </c>
      <c r="AB66" s="778"/>
      <c r="AC66" s="778"/>
      <c r="AD66" s="778"/>
      <c r="AE66" s="779"/>
      <c r="AF66" s="912" t="s">
        <v>387</v>
      </c>
      <c r="AG66" s="873"/>
      <c r="AH66" s="873"/>
      <c r="AI66" s="873"/>
      <c r="AJ66" s="913"/>
      <c r="AK66" s="777" t="s">
        <v>388</v>
      </c>
      <c r="AL66" s="801"/>
      <c r="AM66" s="801"/>
      <c r="AN66" s="801"/>
      <c r="AO66" s="802"/>
      <c r="AP66" s="777" t="s">
        <v>405</v>
      </c>
      <c r="AQ66" s="778"/>
      <c r="AR66" s="778"/>
      <c r="AS66" s="778"/>
      <c r="AT66" s="779"/>
      <c r="AU66" s="777" t="s">
        <v>406</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558</v>
      </c>
      <c r="C68" s="930"/>
      <c r="D68" s="930"/>
      <c r="E68" s="930"/>
      <c r="F68" s="930"/>
      <c r="G68" s="930"/>
      <c r="H68" s="930"/>
      <c r="I68" s="930"/>
      <c r="J68" s="930"/>
      <c r="K68" s="930"/>
      <c r="L68" s="930"/>
      <c r="M68" s="930"/>
      <c r="N68" s="930"/>
      <c r="O68" s="930"/>
      <c r="P68" s="931"/>
      <c r="Q68" s="932">
        <v>782</v>
      </c>
      <c r="R68" s="926"/>
      <c r="S68" s="926"/>
      <c r="T68" s="926"/>
      <c r="U68" s="926"/>
      <c r="V68" s="926">
        <v>769</v>
      </c>
      <c r="W68" s="926"/>
      <c r="X68" s="926"/>
      <c r="Y68" s="926"/>
      <c r="Z68" s="926"/>
      <c r="AA68" s="926">
        <v>13</v>
      </c>
      <c r="AB68" s="926"/>
      <c r="AC68" s="926"/>
      <c r="AD68" s="926"/>
      <c r="AE68" s="926"/>
      <c r="AF68" s="926">
        <v>13</v>
      </c>
      <c r="AG68" s="926"/>
      <c r="AH68" s="926"/>
      <c r="AI68" s="926"/>
      <c r="AJ68" s="926"/>
      <c r="AK68" s="926" t="s">
        <v>561</v>
      </c>
      <c r="AL68" s="926"/>
      <c r="AM68" s="926"/>
      <c r="AN68" s="926"/>
      <c r="AO68" s="926"/>
      <c r="AP68" s="926">
        <v>1514</v>
      </c>
      <c r="AQ68" s="926"/>
      <c r="AR68" s="926"/>
      <c r="AS68" s="926"/>
      <c r="AT68" s="926"/>
      <c r="AU68" s="926">
        <v>258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559</v>
      </c>
      <c r="C69" s="934"/>
      <c r="D69" s="934"/>
      <c r="E69" s="934"/>
      <c r="F69" s="934"/>
      <c r="G69" s="934"/>
      <c r="H69" s="934"/>
      <c r="I69" s="934"/>
      <c r="J69" s="934"/>
      <c r="K69" s="934"/>
      <c r="L69" s="934"/>
      <c r="M69" s="934"/>
      <c r="N69" s="934"/>
      <c r="O69" s="934"/>
      <c r="P69" s="935"/>
      <c r="Q69" s="936">
        <v>618</v>
      </c>
      <c r="R69" s="891"/>
      <c r="S69" s="891"/>
      <c r="T69" s="891"/>
      <c r="U69" s="891"/>
      <c r="V69" s="891">
        <v>612</v>
      </c>
      <c r="W69" s="891"/>
      <c r="X69" s="891"/>
      <c r="Y69" s="891"/>
      <c r="Z69" s="891"/>
      <c r="AA69" s="891">
        <v>6</v>
      </c>
      <c r="AB69" s="891"/>
      <c r="AC69" s="891"/>
      <c r="AD69" s="891"/>
      <c r="AE69" s="891"/>
      <c r="AF69" s="891">
        <v>6</v>
      </c>
      <c r="AG69" s="891"/>
      <c r="AH69" s="891"/>
      <c r="AI69" s="891"/>
      <c r="AJ69" s="891"/>
      <c r="AK69" s="891" t="s">
        <v>561</v>
      </c>
      <c r="AL69" s="891"/>
      <c r="AM69" s="891"/>
      <c r="AN69" s="891"/>
      <c r="AO69" s="891"/>
      <c r="AP69" s="891" t="s">
        <v>561</v>
      </c>
      <c r="AQ69" s="891"/>
      <c r="AR69" s="891"/>
      <c r="AS69" s="891"/>
      <c r="AT69" s="891"/>
      <c r="AU69" s="891" t="s">
        <v>561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19</v>
      </c>
      <c r="AG88" s="902"/>
      <c r="AH88" s="902"/>
      <c r="AI88" s="902"/>
      <c r="AJ88" s="902"/>
      <c r="AK88" s="899"/>
      <c r="AL88" s="899"/>
      <c r="AM88" s="899"/>
      <c r="AN88" s="899"/>
      <c r="AO88" s="899"/>
      <c r="AP88" s="902">
        <v>1514</v>
      </c>
      <c r="AQ88" s="902"/>
      <c r="AR88" s="902"/>
      <c r="AS88" s="902"/>
      <c r="AT88" s="902"/>
      <c r="AU88" s="902">
        <v>258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v>35</v>
      </c>
      <c r="CX102" s="910"/>
      <c r="CY102" s="910"/>
      <c r="CZ102" s="910"/>
      <c r="DA102" s="953"/>
      <c r="DB102" s="952" t="s">
        <v>570</v>
      </c>
      <c r="DC102" s="910"/>
      <c r="DD102" s="910"/>
      <c r="DE102" s="910"/>
      <c r="DF102" s="953"/>
      <c r="DG102" s="952" t="s">
        <v>570</v>
      </c>
      <c r="DH102" s="910"/>
      <c r="DI102" s="910"/>
      <c r="DJ102" s="910"/>
      <c r="DK102" s="953"/>
      <c r="DL102" s="952" t="s">
        <v>570</v>
      </c>
      <c r="DM102" s="910"/>
      <c r="DN102" s="910"/>
      <c r="DO102" s="910"/>
      <c r="DP102" s="953"/>
      <c r="DQ102" s="952" t="s">
        <v>570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300</v>
      </c>
      <c r="AG109" s="955"/>
      <c r="AH109" s="955"/>
      <c r="AI109" s="955"/>
      <c r="AJ109" s="956"/>
      <c r="AK109" s="954" t="s">
        <v>299</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300</v>
      </c>
      <c r="BW109" s="955"/>
      <c r="BX109" s="955"/>
      <c r="BY109" s="955"/>
      <c r="BZ109" s="956"/>
      <c r="CA109" s="954" t="s">
        <v>299</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300</v>
      </c>
      <c r="DM109" s="955"/>
      <c r="DN109" s="955"/>
      <c r="DO109" s="955"/>
      <c r="DP109" s="956"/>
      <c r="DQ109" s="954" t="s">
        <v>299</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712003</v>
      </c>
      <c r="AB110" s="962"/>
      <c r="AC110" s="962"/>
      <c r="AD110" s="962"/>
      <c r="AE110" s="963"/>
      <c r="AF110" s="964">
        <v>675120</v>
      </c>
      <c r="AG110" s="962"/>
      <c r="AH110" s="962"/>
      <c r="AI110" s="962"/>
      <c r="AJ110" s="963"/>
      <c r="AK110" s="964">
        <v>617541</v>
      </c>
      <c r="AL110" s="962"/>
      <c r="AM110" s="962"/>
      <c r="AN110" s="962"/>
      <c r="AO110" s="963"/>
      <c r="AP110" s="965">
        <v>27.5</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5060811</v>
      </c>
      <c r="BR110" s="997"/>
      <c r="BS110" s="997"/>
      <c r="BT110" s="997"/>
      <c r="BU110" s="997"/>
      <c r="BV110" s="997">
        <v>4797701</v>
      </c>
      <c r="BW110" s="997"/>
      <c r="BX110" s="997"/>
      <c r="BY110" s="997"/>
      <c r="BZ110" s="997"/>
      <c r="CA110" s="997">
        <v>4857524</v>
      </c>
      <c r="CB110" s="997"/>
      <c r="CC110" s="997"/>
      <c r="CD110" s="997"/>
      <c r="CE110" s="997"/>
      <c r="CF110" s="1011">
        <v>216.7</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121</v>
      </c>
      <c r="DM110" s="997"/>
      <c r="DN110" s="997"/>
      <c r="DO110" s="997"/>
      <c r="DP110" s="997"/>
      <c r="DQ110" s="997" t="s">
        <v>423</v>
      </c>
      <c r="DR110" s="997"/>
      <c r="DS110" s="997"/>
      <c r="DT110" s="997"/>
      <c r="DU110" s="997"/>
      <c r="DV110" s="998" t="s">
        <v>423</v>
      </c>
      <c r="DW110" s="998"/>
      <c r="DX110" s="998"/>
      <c r="DY110" s="998"/>
      <c r="DZ110" s="999"/>
    </row>
    <row r="111" spans="1:131" s="226" customFormat="1" ht="26.25" customHeight="1" x14ac:dyDescent="0.15">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121</v>
      </c>
      <c r="AG111" s="1004"/>
      <c r="AH111" s="1004"/>
      <c r="AI111" s="1004"/>
      <c r="AJ111" s="1005"/>
      <c r="AK111" s="1006" t="s">
        <v>121</v>
      </c>
      <c r="AL111" s="1004"/>
      <c r="AM111" s="1004"/>
      <c r="AN111" s="1004"/>
      <c r="AO111" s="1005"/>
      <c r="AP111" s="1007" t="s">
        <v>425</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34724</v>
      </c>
      <c r="BR111" s="990"/>
      <c r="BS111" s="990"/>
      <c r="BT111" s="990"/>
      <c r="BU111" s="990"/>
      <c r="BV111" s="990">
        <v>29862</v>
      </c>
      <c r="BW111" s="990"/>
      <c r="BX111" s="990"/>
      <c r="BY111" s="990"/>
      <c r="BZ111" s="990"/>
      <c r="CA111" s="990">
        <v>26470</v>
      </c>
      <c r="CB111" s="990"/>
      <c r="CC111" s="990"/>
      <c r="CD111" s="990"/>
      <c r="CE111" s="990"/>
      <c r="CF111" s="984">
        <v>1.2</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423</v>
      </c>
      <c r="DH111" s="990"/>
      <c r="DI111" s="990"/>
      <c r="DJ111" s="990"/>
      <c r="DK111" s="990"/>
      <c r="DL111" s="990" t="s">
        <v>121</v>
      </c>
      <c r="DM111" s="990"/>
      <c r="DN111" s="990"/>
      <c r="DO111" s="990"/>
      <c r="DP111" s="990"/>
      <c r="DQ111" s="990" t="s">
        <v>428</v>
      </c>
      <c r="DR111" s="990"/>
      <c r="DS111" s="990"/>
      <c r="DT111" s="990"/>
      <c r="DU111" s="990"/>
      <c r="DV111" s="991" t="s">
        <v>423</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425</v>
      </c>
      <c r="AG112" s="1029"/>
      <c r="AH112" s="1029"/>
      <c r="AI112" s="1029"/>
      <c r="AJ112" s="1030"/>
      <c r="AK112" s="1031" t="s">
        <v>425</v>
      </c>
      <c r="AL112" s="1029"/>
      <c r="AM112" s="1029"/>
      <c r="AN112" s="1029"/>
      <c r="AO112" s="1030"/>
      <c r="AP112" s="1032" t="s">
        <v>425</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1442447</v>
      </c>
      <c r="BR112" s="990"/>
      <c r="BS112" s="990"/>
      <c r="BT112" s="990"/>
      <c r="BU112" s="990"/>
      <c r="BV112" s="990">
        <v>1336375</v>
      </c>
      <c r="BW112" s="990"/>
      <c r="BX112" s="990"/>
      <c r="BY112" s="990"/>
      <c r="BZ112" s="990"/>
      <c r="CA112" s="990">
        <v>1219389</v>
      </c>
      <c r="CB112" s="990"/>
      <c r="CC112" s="990"/>
      <c r="CD112" s="990"/>
      <c r="CE112" s="990"/>
      <c r="CF112" s="984">
        <v>54.4</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425</v>
      </c>
      <c r="DH112" s="990"/>
      <c r="DI112" s="990"/>
      <c r="DJ112" s="990"/>
      <c r="DK112" s="990"/>
      <c r="DL112" s="990" t="s">
        <v>425</v>
      </c>
      <c r="DM112" s="990"/>
      <c r="DN112" s="990"/>
      <c r="DO112" s="990"/>
      <c r="DP112" s="990"/>
      <c r="DQ112" s="990" t="s">
        <v>121</v>
      </c>
      <c r="DR112" s="990"/>
      <c r="DS112" s="990"/>
      <c r="DT112" s="990"/>
      <c r="DU112" s="990"/>
      <c r="DV112" s="991" t="s">
        <v>425</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165674</v>
      </c>
      <c r="AB113" s="1004"/>
      <c r="AC113" s="1004"/>
      <c r="AD113" s="1004"/>
      <c r="AE113" s="1005"/>
      <c r="AF113" s="1006">
        <v>136292</v>
      </c>
      <c r="AG113" s="1004"/>
      <c r="AH113" s="1004"/>
      <c r="AI113" s="1004"/>
      <c r="AJ113" s="1005"/>
      <c r="AK113" s="1006">
        <v>129335</v>
      </c>
      <c r="AL113" s="1004"/>
      <c r="AM113" s="1004"/>
      <c r="AN113" s="1004"/>
      <c r="AO113" s="1005"/>
      <c r="AP113" s="1007">
        <v>5.8</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310416</v>
      </c>
      <c r="BR113" s="990"/>
      <c r="BS113" s="990"/>
      <c r="BT113" s="990"/>
      <c r="BU113" s="990"/>
      <c r="BV113" s="990">
        <v>288716</v>
      </c>
      <c r="BW113" s="990"/>
      <c r="BX113" s="990"/>
      <c r="BY113" s="990"/>
      <c r="BZ113" s="990"/>
      <c r="CA113" s="990">
        <v>258384</v>
      </c>
      <c r="CB113" s="990"/>
      <c r="CC113" s="990"/>
      <c r="CD113" s="990"/>
      <c r="CE113" s="990"/>
      <c r="CF113" s="984">
        <v>11.5</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425</v>
      </c>
      <c r="DH113" s="1029"/>
      <c r="DI113" s="1029"/>
      <c r="DJ113" s="1029"/>
      <c r="DK113" s="1030"/>
      <c r="DL113" s="1031" t="s">
        <v>425</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22521</v>
      </c>
      <c r="AB114" s="1029"/>
      <c r="AC114" s="1029"/>
      <c r="AD114" s="1029"/>
      <c r="AE114" s="1030"/>
      <c r="AF114" s="1031">
        <v>22490</v>
      </c>
      <c r="AG114" s="1029"/>
      <c r="AH114" s="1029"/>
      <c r="AI114" s="1029"/>
      <c r="AJ114" s="1030"/>
      <c r="AK114" s="1031">
        <v>30896</v>
      </c>
      <c r="AL114" s="1029"/>
      <c r="AM114" s="1029"/>
      <c r="AN114" s="1029"/>
      <c r="AO114" s="1030"/>
      <c r="AP114" s="1032">
        <v>1.4</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815577</v>
      </c>
      <c r="BR114" s="990"/>
      <c r="BS114" s="990"/>
      <c r="BT114" s="990"/>
      <c r="BU114" s="990"/>
      <c r="BV114" s="990">
        <v>786716</v>
      </c>
      <c r="BW114" s="990"/>
      <c r="BX114" s="990"/>
      <c r="BY114" s="990"/>
      <c r="BZ114" s="990"/>
      <c r="CA114" s="990">
        <v>733635</v>
      </c>
      <c r="CB114" s="990"/>
      <c r="CC114" s="990"/>
      <c r="CD114" s="990"/>
      <c r="CE114" s="990"/>
      <c r="CF114" s="984">
        <v>32.700000000000003</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425</v>
      </c>
      <c r="DM114" s="1029"/>
      <c r="DN114" s="1029"/>
      <c r="DO114" s="1029"/>
      <c r="DP114" s="1030"/>
      <c r="DQ114" s="1031" t="s">
        <v>121</v>
      </c>
      <c r="DR114" s="1029"/>
      <c r="DS114" s="1029"/>
      <c r="DT114" s="1029"/>
      <c r="DU114" s="1030"/>
      <c r="DV114" s="1032" t="s">
        <v>425</v>
      </c>
      <c r="DW114" s="1033"/>
      <c r="DX114" s="1033"/>
      <c r="DY114" s="1033"/>
      <c r="DZ114" s="1034"/>
    </row>
    <row r="115" spans="1:130" s="226" customFormat="1" ht="26.25" customHeight="1" x14ac:dyDescent="0.15">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7064</v>
      </c>
      <c r="AB115" s="1004"/>
      <c r="AC115" s="1004"/>
      <c r="AD115" s="1004"/>
      <c r="AE115" s="1005"/>
      <c r="AF115" s="1006">
        <v>12579</v>
      </c>
      <c r="AG115" s="1004"/>
      <c r="AH115" s="1004"/>
      <c r="AI115" s="1004"/>
      <c r="AJ115" s="1005"/>
      <c r="AK115" s="1006">
        <v>5821</v>
      </c>
      <c r="AL115" s="1004"/>
      <c r="AM115" s="1004"/>
      <c r="AN115" s="1004"/>
      <c r="AO115" s="1005"/>
      <c r="AP115" s="1007">
        <v>0.3</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425</v>
      </c>
      <c r="BR115" s="990"/>
      <c r="BS115" s="990"/>
      <c r="BT115" s="990"/>
      <c r="BU115" s="990"/>
      <c r="BV115" s="990" t="s">
        <v>121</v>
      </c>
      <c r="BW115" s="990"/>
      <c r="BX115" s="990"/>
      <c r="BY115" s="990"/>
      <c r="BZ115" s="990"/>
      <c r="CA115" s="990" t="s">
        <v>425</v>
      </c>
      <c r="CB115" s="990"/>
      <c r="CC115" s="990"/>
      <c r="CD115" s="990"/>
      <c r="CE115" s="990"/>
      <c r="CF115" s="984" t="s">
        <v>121</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425</v>
      </c>
      <c r="DH115" s="1029"/>
      <c r="DI115" s="1029"/>
      <c r="DJ115" s="1029"/>
      <c r="DK115" s="1030"/>
      <c r="DL115" s="1031" t="s">
        <v>121</v>
      </c>
      <c r="DM115" s="1029"/>
      <c r="DN115" s="1029"/>
      <c r="DO115" s="1029"/>
      <c r="DP115" s="1030"/>
      <c r="DQ115" s="1031" t="s">
        <v>425</v>
      </c>
      <c r="DR115" s="1029"/>
      <c r="DS115" s="1029"/>
      <c r="DT115" s="1029"/>
      <c r="DU115" s="1030"/>
      <c r="DV115" s="1032" t="s">
        <v>121</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v>74</v>
      </c>
      <c r="AG116" s="1029"/>
      <c r="AH116" s="1029"/>
      <c r="AI116" s="1029"/>
      <c r="AJ116" s="1030"/>
      <c r="AK116" s="1031">
        <v>33</v>
      </c>
      <c r="AL116" s="1029"/>
      <c r="AM116" s="1029"/>
      <c r="AN116" s="1029"/>
      <c r="AO116" s="1030"/>
      <c r="AP116" s="1032">
        <v>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121</v>
      </c>
      <c r="BW116" s="990"/>
      <c r="BX116" s="990"/>
      <c r="BY116" s="990"/>
      <c r="BZ116" s="990"/>
      <c r="CA116" s="990" t="s">
        <v>425</v>
      </c>
      <c r="CB116" s="990"/>
      <c r="CC116" s="990"/>
      <c r="CD116" s="990"/>
      <c r="CE116" s="990"/>
      <c r="CF116" s="984" t="s">
        <v>121</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425</v>
      </c>
      <c r="DH116" s="1029"/>
      <c r="DI116" s="1029"/>
      <c r="DJ116" s="1029"/>
      <c r="DK116" s="1030"/>
      <c r="DL116" s="1031" t="s">
        <v>121</v>
      </c>
      <c r="DM116" s="1029"/>
      <c r="DN116" s="1029"/>
      <c r="DO116" s="1029"/>
      <c r="DP116" s="1030"/>
      <c r="DQ116" s="1031" t="s">
        <v>425</v>
      </c>
      <c r="DR116" s="1029"/>
      <c r="DS116" s="1029"/>
      <c r="DT116" s="1029"/>
      <c r="DU116" s="1030"/>
      <c r="DV116" s="1032" t="s">
        <v>425</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907262</v>
      </c>
      <c r="AB117" s="1047"/>
      <c r="AC117" s="1047"/>
      <c r="AD117" s="1047"/>
      <c r="AE117" s="1048"/>
      <c r="AF117" s="1049">
        <v>846555</v>
      </c>
      <c r="AG117" s="1047"/>
      <c r="AH117" s="1047"/>
      <c r="AI117" s="1047"/>
      <c r="AJ117" s="1048"/>
      <c r="AK117" s="1049">
        <v>783626</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300</v>
      </c>
      <c r="AG118" s="955"/>
      <c r="AH118" s="955"/>
      <c r="AI118" s="955"/>
      <c r="AJ118" s="956"/>
      <c r="AK118" s="954" t="s">
        <v>299</v>
      </c>
      <c r="AL118" s="955"/>
      <c r="AM118" s="955"/>
      <c r="AN118" s="955"/>
      <c r="AO118" s="956"/>
      <c r="AP118" s="1041" t="s">
        <v>417</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423</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450</v>
      </c>
      <c r="BP119" s="1076"/>
      <c r="BQ119" s="1067">
        <v>7663975</v>
      </c>
      <c r="BR119" s="1068"/>
      <c r="BS119" s="1068"/>
      <c r="BT119" s="1068"/>
      <c r="BU119" s="1068"/>
      <c r="BV119" s="1068">
        <v>7239370</v>
      </c>
      <c r="BW119" s="1068"/>
      <c r="BX119" s="1068"/>
      <c r="BY119" s="1068"/>
      <c r="BZ119" s="1068"/>
      <c r="CA119" s="1068">
        <v>7095402</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34724</v>
      </c>
      <c r="DH119" s="1054"/>
      <c r="DI119" s="1054"/>
      <c r="DJ119" s="1054"/>
      <c r="DK119" s="1055"/>
      <c r="DL119" s="1053">
        <v>29862</v>
      </c>
      <c r="DM119" s="1054"/>
      <c r="DN119" s="1054"/>
      <c r="DO119" s="1054"/>
      <c r="DP119" s="1055"/>
      <c r="DQ119" s="1053">
        <v>26470</v>
      </c>
      <c r="DR119" s="1054"/>
      <c r="DS119" s="1054"/>
      <c r="DT119" s="1054"/>
      <c r="DU119" s="1055"/>
      <c r="DV119" s="1056">
        <v>1.2</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3102028</v>
      </c>
      <c r="BR120" s="997"/>
      <c r="BS120" s="997"/>
      <c r="BT120" s="997"/>
      <c r="BU120" s="997"/>
      <c r="BV120" s="997">
        <v>3349254</v>
      </c>
      <c r="BW120" s="997"/>
      <c r="BX120" s="997"/>
      <c r="BY120" s="997"/>
      <c r="BZ120" s="997"/>
      <c r="CA120" s="997">
        <v>3498758</v>
      </c>
      <c r="CB120" s="997"/>
      <c r="CC120" s="997"/>
      <c r="CD120" s="997"/>
      <c r="CE120" s="997"/>
      <c r="CF120" s="1011">
        <v>156.1</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1240942</v>
      </c>
      <c r="DH120" s="997"/>
      <c r="DI120" s="997"/>
      <c r="DJ120" s="997"/>
      <c r="DK120" s="997"/>
      <c r="DL120" s="997">
        <v>1086524</v>
      </c>
      <c r="DM120" s="997"/>
      <c r="DN120" s="997"/>
      <c r="DO120" s="997"/>
      <c r="DP120" s="997"/>
      <c r="DQ120" s="997">
        <v>965346</v>
      </c>
      <c r="DR120" s="997"/>
      <c r="DS120" s="997"/>
      <c r="DT120" s="997"/>
      <c r="DU120" s="997"/>
      <c r="DV120" s="998">
        <v>43.1</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425</v>
      </c>
      <c r="AL121" s="1029"/>
      <c r="AM121" s="1029"/>
      <c r="AN121" s="1029"/>
      <c r="AO121" s="1030"/>
      <c r="AP121" s="1032" t="s">
        <v>121</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356781</v>
      </c>
      <c r="BR121" s="990"/>
      <c r="BS121" s="990"/>
      <c r="BT121" s="990"/>
      <c r="BU121" s="990"/>
      <c r="BV121" s="990">
        <v>305718</v>
      </c>
      <c r="BW121" s="990"/>
      <c r="BX121" s="990"/>
      <c r="BY121" s="990"/>
      <c r="BZ121" s="990"/>
      <c r="CA121" s="990">
        <v>255101</v>
      </c>
      <c r="CB121" s="990"/>
      <c r="CC121" s="990"/>
      <c r="CD121" s="990"/>
      <c r="CE121" s="990"/>
      <c r="CF121" s="984">
        <v>11.4</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v>201505</v>
      </c>
      <c r="DH121" s="990"/>
      <c r="DI121" s="990"/>
      <c r="DJ121" s="990"/>
      <c r="DK121" s="990"/>
      <c r="DL121" s="990">
        <v>249851</v>
      </c>
      <c r="DM121" s="990"/>
      <c r="DN121" s="990"/>
      <c r="DO121" s="990"/>
      <c r="DP121" s="990"/>
      <c r="DQ121" s="990">
        <v>254043</v>
      </c>
      <c r="DR121" s="990"/>
      <c r="DS121" s="990"/>
      <c r="DT121" s="990"/>
      <c r="DU121" s="990"/>
      <c r="DV121" s="991">
        <v>11.3</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425</v>
      </c>
      <c r="AL122" s="1029"/>
      <c r="AM122" s="1029"/>
      <c r="AN122" s="1029"/>
      <c r="AO122" s="1030"/>
      <c r="AP122" s="1032" t="s">
        <v>121</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4290234</v>
      </c>
      <c r="BR122" s="1068"/>
      <c r="BS122" s="1068"/>
      <c r="BT122" s="1068"/>
      <c r="BU122" s="1068"/>
      <c r="BV122" s="1068">
        <v>4192207</v>
      </c>
      <c r="BW122" s="1068"/>
      <c r="BX122" s="1068"/>
      <c r="BY122" s="1068"/>
      <c r="BZ122" s="1068"/>
      <c r="CA122" s="1068">
        <v>3929947</v>
      </c>
      <c r="CB122" s="1068"/>
      <c r="CC122" s="1068"/>
      <c r="CD122" s="1068"/>
      <c r="CE122" s="1068"/>
      <c r="CF122" s="1088">
        <v>175.3</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428</v>
      </c>
      <c r="DM122" s="990"/>
      <c r="DN122" s="990"/>
      <c r="DO122" s="990"/>
      <c r="DP122" s="990"/>
      <c r="DQ122" s="990" t="s">
        <v>428</v>
      </c>
      <c r="DR122" s="990"/>
      <c r="DS122" s="990"/>
      <c r="DT122" s="990"/>
      <c r="DU122" s="990"/>
      <c r="DV122" s="991" t="s">
        <v>428</v>
      </c>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428</v>
      </c>
      <c r="AB123" s="1029"/>
      <c r="AC123" s="1029"/>
      <c r="AD123" s="1029"/>
      <c r="AE123" s="1030"/>
      <c r="AF123" s="1031" t="s">
        <v>428</v>
      </c>
      <c r="AG123" s="1029"/>
      <c r="AH123" s="1029"/>
      <c r="AI123" s="1029"/>
      <c r="AJ123" s="1030"/>
      <c r="AK123" s="1031" t="s">
        <v>428</v>
      </c>
      <c r="AL123" s="1029"/>
      <c r="AM123" s="1029"/>
      <c r="AN123" s="1029"/>
      <c r="AO123" s="1030"/>
      <c r="AP123" s="1032" t="s">
        <v>428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460</v>
      </c>
      <c r="BP123" s="1076"/>
      <c r="BQ123" s="1135">
        <v>7749043</v>
      </c>
      <c r="BR123" s="1136"/>
      <c r="BS123" s="1136"/>
      <c r="BT123" s="1136"/>
      <c r="BU123" s="1136"/>
      <c r="BV123" s="1136">
        <v>7847179</v>
      </c>
      <c r="BW123" s="1136"/>
      <c r="BX123" s="1136"/>
      <c r="BY123" s="1136"/>
      <c r="BZ123" s="1136"/>
      <c r="CA123" s="1136">
        <v>7683806</v>
      </c>
      <c r="CB123" s="1136"/>
      <c r="CC123" s="1136"/>
      <c r="CD123" s="1136"/>
      <c r="CE123" s="1136"/>
      <c r="CF123" s="1069"/>
      <c r="CG123" s="1070"/>
      <c r="CH123" s="1070"/>
      <c r="CI123" s="1070"/>
      <c r="CJ123" s="1071"/>
      <c r="CK123" s="1080"/>
      <c r="CL123" s="1081"/>
      <c r="CM123" s="1081"/>
      <c r="CN123" s="1081"/>
      <c r="CO123" s="1082"/>
      <c r="CP123" s="1090" t="s">
        <v>461</v>
      </c>
      <c r="CQ123" s="1091"/>
      <c r="CR123" s="1091"/>
      <c r="CS123" s="1091"/>
      <c r="CT123" s="1091"/>
      <c r="CU123" s="1091"/>
      <c r="CV123" s="1091"/>
      <c r="CW123" s="1091"/>
      <c r="CX123" s="1091"/>
      <c r="CY123" s="1091"/>
      <c r="CZ123" s="1091"/>
      <c r="DA123" s="1091"/>
      <c r="DB123" s="1091"/>
      <c r="DC123" s="1091"/>
      <c r="DD123" s="1091"/>
      <c r="DE123" s="1091"/>
      <c r="DF123" s="1092"/>
      <c r="DG123" s="1028" t="s">
        <v>425</v>
      </c>
      <c r="DH123" s="1029"/>
      <c r="DI123" s="1029"/>
      <c r="DJ123" s="1029"/>
      <c r="DK123" s="1030"/>
      <c r="DL123" s="1031" t="s">
        <v>425</v>
      </c>
      <c r="DM123" s="1029"/>
      <c r="DN123" s="1029"/>
      <c r="DO123" s="1029"/>
      <c r="DP123" s="1030"/>
      <c r="DQ123" s="1031" t="s">
        <v>425</v>
      </c>
      <c r="DR123" s="1029"/>
      <c r="DS123" s="1029"/>
      <c r="DT123" s="1029"/>
      <c r="DU123" s="1030"/>
      <c r="DV123" s="1032" t="s">
        <v>425</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425</v>
      </c>
      <c r="AG124" s="1029"/>
      <c r="AH124" s="1029"/>
      <c r="AI124" s="1029"/>
      <c r="AJ124" s="1030"/>
      <c r="AK124" s="1031" t="s">
        <v>425</v>
      </c>
      <c r="AL124" s="1029"/>
      <c r="AM124" s="1029"/>
      <c r="AN124" s="1029"/>
      <c r="AO124" s="1030"/>
      <c r="AP124" s="1032" t="s">
        <v>425</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121</v>
      </c>
      <c r="BR124" s="1098"/>
      <c r="BS124" s="1098"/>
      <c r="BT124" s="1098"/>
      <c r="BU124" s="1098"/>
      <c r="BV124" s="1098" t="s">
        <v>425</v>
      </c>
      <c r="BW124" s="1098"/>
      <c r="BX124" s="1098"/>
      <c r="BY124" s="1098"/>
      <c r="BZ124" s="1098"/>
      <c r="CA124" s="1098" t="s">
        <v>425</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464</v>
      </c>
      <c r="DR124" s="1054"/>
      <c r="DS124" s="1054"/>
      <c r="DT124" s="1054"/>
      <c r="DU124" s="1055"/>
      <c r="DV124" s="1056" t="s">
        <v>121</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428</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5251</v>
      </c>
      <c r="AB126" s="1029"/>
      <c r="AC126" s="1029"/>
      <c r="AD126" s="1029"/>
      <c r="AE126" s="1030"/>
      <c r="AF126" s="1031">
        <v>8623</v>
      </c>
      <c r="AG126" s="1029"/>
      <c r="AH126" s="1029"/>
      <c r="AI126" s="1029"/>
      <c r="AJ126" s="1030"/>
      <c r="AK126" s="1031">
        <v>2448</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1813</v>
      </c>
      <c r="AB127" s="1029"/>
      <c r="AC127" s="1029"/>
      <c r="AD127" s="1029"/>
      <c r="AE127" s="1030"/>
      <c r="AF127" s="1031">
        <v>3956</v>
      </c>
      <c r="AG127" s="1029"/>
      <c r="AH127" s="1029"/>
      <c r="AI127" s="1029"/>
      <c r="AJ127" s="1030"/>
      <c r="AK127" s="1031">
        <v>3373</v>
      </c>
      <c r="AL127" s="1029"/>
      <c r="AM127" s="1029"/>
      <c r="AN127" s="1029"/>
      <c r="AO127" s="1030"/>
      <c r="AP127" s="1032">
        <v>0.2</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60778</v>
      </c>
      <c r="AB128" s="1118"/>
      <c r="AC128" s="1118"/>
      <c r="AD128" s="1118"/>
      <c r="AE128" s="1119"/>
      <c r="AF128" s="1120">
        <v>59215</v>
      </c>
      <c r="AG128" s="1118"/>
      <c r="AH128" s="1118"/>
      <c r="AI128" s="1118"/>
      <c r="AJ128" s="1119"/>
      <c r="AK128" s="1120">
        <v>57297</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464</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2936805</v>
      </c>
      <c r="AB129" s="1029"/>
      <c r="AC129" s="1029"/>
      <c r="AD129" s="1029"/>
      <c r="AE129" s="1030"/>
      <c r="AF129" s="1031">
        <v>2875920</v>
      </c>
      <c r="AG129" s="1029"/>
      <c r="AH129" s="1029"/>
      <c r="AI129" s="1029"/>
      <c r="AJ129" s="1030"/>
      <c r="AK129" s="1031">
        <v>2757725</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428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569043</v>
      </c>
      <c r="AB130" s="1029"/>
      <c r="AC130" s="1029"/>
      <c r="AD130" s="1029"/>
      <c r="AE130" s="1030"/>
      <c r="AF130" s="1031">
        <v>546222</v>
      </c>
      <c r="AG130" s="1029"/>
      <c r="AH130" s="1029"/>
      <c r="AI130" s="1029"/>
      <c r="AJ130" s="1030"/>
      <c r="AK130" s="1031">
        <v>516085</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10.4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2367762</v>
      </c>
      <c r="AB131" s="1054"/>
      <c r="AC131" s="1054"/>
      <c r="AD131" s="1054"/>
      <c r="AE131" s="1055"/>
      <c r="AF131" s="1053">
        <v>2329698</v>
      </c>
      <c r="AG131" s="1054"/>
      <c r="AH131" s="1054"/>
      <c r="AI131" s="1054"/>
      <c r="AJ131" s="1055"/>
      <c r="AK131" s="1053">
        <v>2241640</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t="s">
        <v>121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11.717436129999999</v>
      </c>
      <c r="AB132" s="1170"/>
      <c r="AC132" s="1170"/>
      <c r="AD132" s="1170"/>
      <c r="AE132" s="1171"/>
      <c r="AF132" s="1172">
        <v>10.349753489999999</v>
      </c>
      <c r="AG132" s="1170"/>
      <c r="AH132" s="1170"/>
      <c r="AI132" s="1170"/>
      <c r="AJ132" s="1171"/>
      <c r="AK132" s="1172">
        <v>9.3790260700000001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11.8</v>
      </c>
      <c r="AB133" s="1153"/>
      <c r="AC133" s="1153"/>
      <c r="AD133" s="1153"/>
      <c r="AE133" s="1154"/>
      <c r="AF133" s="1152">
        <v>11.4</v>
      </c>
      <c r="AG133" s="1153"/>
      <c r="AH133" s="1153"/>
      <c r="AI133" s="1153"/>
      <c r="AJ133" s="1154"/>
      <c r="AK133" s="1152">
        <v>10.4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WKLglpHIFaSmjD8tBcnWf1pap/+dtvqWnbJppf9jhGVlZMlHrF1B8tkSQGwAYBLAbxgWQ/6LAy3FvpDuWMygQ==" saltValue="TXZWOv/aHqokOSoApImg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8v+r5yZlwHDFAMr42oYagAPzLaqgHBRcCWG0W2Iun9m53MwFeVWsXoEmwoyHkHnidCaUimL4xM9+/TO19LAVw==" saltValue="yMKNGqims0fEDII5Y8gy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fAgOXcXW+fhmgTp8d4U2u80tbu20X0mmWVhmOE8lWkjmM+cEq/2zPfvEhxjMuNoYq4yjv8CT5cy5JAOqe3YmQ==" saltValue="AHRwTnXrcZwnSsfFDasU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680400</v>
      </c>
      <c r="AP9" s="292">
        <v>211567</v>
      </c>
      <c r="AQ9" s="293">
        <v>189734</v>
      </c>
      <c r="AR9" s="294">
        <v>11.5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53726</v>
      </c>
      <c r="AP10" s="295">
        <v>16706</v>
      </c>
      <c r="AQ10" s="296">
        <v>22180</v>
      </c>
      <c r="AR10" s="297">
        <v>-24.7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138768</v>
      </c>
      <c r="AP11" s="295">
        <v>43149</v>
      </c>
      <c r="AQ11" s="296">
        <v>28692</v>
      </c>
      <c r="AR11" s="297">
        <v>50.4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4806</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67181</v>
      </c>
      <c r="AP14" s="295">
        <v>20890</v>
      </c>
      <c r="AQ14" s="296">
        <v>8976</v>
      </c>
      <c r="AR14" s="297">
        <v>132.69999999999999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31054</v>
      </c>
      <c r="AP15" s="295">
        <v>9656</v>
      </c>
      <c r="AQ15" s="296">
        <v>4161</v>
      </c>
      <c r="AR15" s="297">
        <v>132.1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-56650</v>
      </c>
      <c r="AP16" s="295">
        <v>-17615</v>
      </c>
      <c r="AQ16" s="296">
        <v>-17989</v>
      </c>
      <c r="AR16" s="297">
        <v>-2.1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914479</v>
      </c>
      <c r="AP17" s="295">
        <v>284353</v>
      </c>
      <c r="AQ17" s="296">
        <v>240560</v>
      </c>
      <c r="AR17" s="297">
        <v>18.2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25.81</v>
      </c>
      <c r="AP21" s="308">
        <v>21.65</v>
      </c>
      <c r="AQ21" s="309">
        <v>4.16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95.9</v>
      </c>
      <c r="AP22" s="313">
        <v>95.4</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617541</v>
      </c>
      <c r="AP32" s="322">
        <v>192021</v>
      </c>
      <c r="AQ32" s="323">
        <v>139228</v>
      </c>
      <c r="AR32" s="324">
        <v>37.9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5</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129335</v>
      </c>
      <c r="AP35" s="322">
        <v>40216</v>
      </c>
      <c r="AQ35" s="323">
        <v>32095</v>
      </c>
      <c r="AR35" s="324">
        <v>25.3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30896</v>
      </c>
      <c r="AP36" s="322">
        <v>9607</v>
      </c>
      <c r="AQ36" s="323">
        <v>5254</v>
      </c>
      <c r="AR36" s="324">
        <v>82.9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5821</v>
      </c>
      <c r="AP37" s="322">
        <v>1810</v>
      </c>
      <c r="AQ37" s="323">
        <v>1384</v>
      </c>
      <c r="AR37" s="324">
        <v>30.8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v>33</v>
      </c>
      <c r="AP38" s="325">
        <v>10</v>
      </c>
      <c r="AQ38" s="326">
        <v>32</v>
      </c>
      <c r="AR38" s="314">
        <v>-68.8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-57297</v>
      </c>
      <c r="AP39" s="322">
        <v>-17816</v>
      </c>
      <c r="AQ39" s="323">
        <v>-8131</v>
      </c>
      <c r="AR39" s="324">
        <v>119.1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-516085</v>
      </c>
      <c r="AP40" s="322">
        <v>-160474</v>
      </c>
      <c r="AQ40" s="323">
        <v>-126394</v>
      </c>
      <c r="AR40" s="324">
        <v>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210244</v>
      </c>
      <c r="AP41" s="322">
        <v>65374</v>
      </c>
      <c r="AQ41" s="323">
        <v>43473</v>
      </c>
      <c r="AR41" s="324">
        <v>50.4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787320</v>
      </c>
      <c r="AN51" s="344">
        <v>226697</v>
      </c>
      <c r="AO51" s="345">
        <v>45.9</v>
      </c>
      <c r="AP51" s="346">
        <v>316331</v>
      </c>
      <c r="AQ51" s="347">
        <v>38.6</v>
      </c>
      <c r="AR51" s="348">
        <v>7.3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279892</v>
      </c>
      <c r="AN52" s="352">
        <v>80591</v>
      </c>
      <c r="AO52" s="353">
        <v>88.5</v>
      </c>
      <c r="AP52" s="354">
        <v>106387</v>
      </c>
      <c r="AQ52" s="355">
        <v>22.8</v>
      </c>
      <c r="AR52" s="356">
        <v>65.7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1097343</v>
      </c>
      <c r="AN53" s="344">
        <v>323319</v>
      </c>
      <c r="AO53" s="345">
        <v>42.6</v>
      </c>
      <c r="AP53" s="346">
        <v>333013</v>
      </c>
      <c r="AQ53" s="347">
        <v>5.3</v>
      </c>
      <c r="AR53" s="348">
        <v>37.299999999999997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199407</v>
      </c>
      <c r="AN54" s="352">
        <v>58753</v>
      </c>
      <c r="AO54" s="353">
        <v>-27.1</v>
      </c>
      <c r="AP54" s="354">
        <v>126732</v>
      </c>
      <c r="AQ54" s="355">
        <v>19.100000000000001</v>
      </c>
      <c r="AR54" s="356">
        <v>-46.2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647165</v>
      </c>
      <c r="AN55" s="344">
        <v>194695</v>
      </c>
      <c r="AO55" s="345">
        <v>-39.799999999999997</v>
      </c>
      <c r="AP55" s="346">
        <v>280458</v>
      </c>
      <c r="AQ55" s="347">
        <v>-15.8</v>
      </c>
      <c r="AR55" s="348">
        <v>-24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232762</v>
      </c>
      <c r="AN56" s="352">
        <v>70025</v>
      </c>
      <c r="AO56" s="353">
        <v>19.2</v>
      </c>
      <c r="AP56" s="354">
        <v>127286</v>
      </c>
      <c r="AQ56" s="355">
        <v>0.4</v>
      </c>
      <c r="AR56" s="356">
        <v>18.8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838329</v>
      </c>
      <c r="AN57" s="344">
        <v>257630</v>
      </c>
      <c r="AO57" s="345">
        <v>32.299999999999997</v>
      </c>
      <c r="AP57" s="346">
        <v>291945</v>
      </c>
      <c r="AQ57" s="347">
        <v>4.0999999999999996</v>
      </c>
      <c r="AR57" s="348">
        <v>28.2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154708</v>
      </c>
      <c r="AN58" s="352">
        <v>47544</v>
      </c>
      <c r="AO58" s="353">
        <v>-32.1</v>
      </c>
      <c r="AP58" s="354">
        <v>127651</v>
      </c>
      <c r="AQ58" s="355">
        <v>0.3</v>
      </c>
      <c r="AR58" s="356">
        <v>-32.4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1066284</v>
      </c>
      <c r="AN59" s="344">
        <v>331556</v>
      </c>
      <c r="AO59" s="345">
        <v>28.7</v>
      </c>
      <c r="AP59" s="346">
        <v>291173</v>
      </c>
      <c r="AQ59" s="347">
        <v>-0.3</v>
      </c>
      <c r="AR59" s="348">
        <v>29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195845</v>
      </c>
      <c r="AN60" s="352">
        <v>60897</v>
      </c>
      <c r="AO60" s="353">
        <v>28.1</v>
      </c>
      <c r="AP60" s="354">
        <v>119071</v>
      </c>
      <c r="AQ60" s="355">
        <v>-6.7</v>
      </c>
      <c r="AR60" s="356">
        <v>34.799999999999997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887288</v>
      </c>
      <c r="AN61" s="359">
        <v>266779</v>
      </c>
      <c r="AO61" s="360">
        <v>21.9</v>
      </c>
      <c r="AP61" s="361">
        <v>302584</v>
      </c>
      <c r="AQ61" s="362">
        <v>6.4</v>
      </c>
      <c r="AR61" s="348">
        <v>15.5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212523</v>
      </c>
      <c r="AN62" s="352">
        <v>63562</v>
      </c>
      <c r="AO62" s="353">
        <v>15.3</v>
      </c>
      <c r="AP62" s="354">
        <v>121425</v>
      </c>
      <c r="AQ62" s="355">
        <v>7.2</v>
      </c>
      <c r="AR62" s="356">
        <v>8.1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N1jnju42pEQkLtNzX0aAULSoua+3TWdXmyvY9OZPxwQSK7XEig9phkfU5G3+YNdUrDbBgU9TIOcEiXypYmrDA==" saltValue="ydivnDWh0ktm80dV9mKp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0UnXBSStN+u+GQnlR/yCgilucw4PqHIyZGAhoveEePLOm76FKLmxg97ZlhZBArgyixqSQkknmsB2xyGhgtLAg==" saltValue="zlmxQk+rSe2eFOj2G7HL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YK1lmfOxWtP8HpwrHRbDRBTJWx2kSsYmbe8hfZG70a4F8evxikEs6h+ZnwvmJvVRHyiN1ahhdQecYLgz4gz+A==" saltValue="ud1sD4cCCpW1pPIekLky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22.47</v>
      </c>
      <c r="G47" s="12">
        <v>32.26</v>
      </c>
      <c r="H47" s="12">
        <v>39.93</v>
      </c>
      <c r="I47" s="12">
        <v>47.74</v>
      </c>
      <c r="J47" s="13">
        <v>54.14</v>
      </c>
    </row>
    <row r="48" spans="2:10" ht="57.75" customHeight="1" x14ac:dyDescent="0.15">
      <c r="B48" s="14"/>
      <c r="C48" s="1214" t="s">
        <v>4</v>
      </c>
      <c r="D48" s="1214"/>
      <c r="E48" s="1215"/>
      <c r="F48" s="15">
        <v>7.98</v>
      </c>
      <c r="G48" s="16">
        <v>8.6</v>
      </c>
      <c r="H48" s="16">
        <v>7.97</v>
      </c>
      <c r="I48" s="16">
        <v>6.48</v>
      </c>
      <c r="J48" s="17">
        <v>7.72</v>
      </c>
    </row>
    <row r="49" spans="2:10" ht="57.75" customHeight="1" thickBot="1" x14ac:dyDescent="0.2">
      <c r="B49" s="18"/>
      <c r="C49" s="1216" t="s">
        <v>5</v>
      </c>
      <c r="D49" s="1216"/>
      <c r="E49" s="1217"/>
      <c r="F49" s="19">
        <v>6.3</v>
      </c>
      <c r="G49" s="20">
        <v>1.06</v>
      </c>
      <c r="H49" s="20">
        <v>1.3</v>
      </c>
      <c r="I49" s="20" t="s">
        <v>548</v>
      </c>
      <c r="J49" s="21">
        <v>0.96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R2PeNT2FuZ6fdrkJJzkVMDWYzVoeK1rK0WCpLJV8fu4tcChkw/XvTBbPL6/HKmGCwPga8CzE1iSVtqslX2WBQ==" saltValue="QzO4u6pGqO4RWJ/EWd93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2019-10-17T06:06:33Z</cp:lastPrinted>
  <dcterms:created xsi:type="dcterms:W3CDTF">2019-02-14T01:06:29Z</dcterms:created>
  <dcterms:modified xsi:type="dcterms:W3CDTF">2020-03-16T06:34:35Z</dcterms:modified>
  <cp:category/>
</cp:coreProperties>
</file>